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800" windowHeight="17200" activeTab="0"/>
  </bookViews>
  <sheets>
    <sheet name="scoresheets" sheetId="1" r:id="rId1"/>
    <sheet name="batting" sheetId="2" r:id="rId2"/>
    <sheet name="bowling" sheetId="3" r:id="rId3"/>
    <sheet name="catches" sheetId="4" r:id="rId4"/>
    <sheet name="2nd XI" sheetId="5" r:id="rId5"/>
  </sheets>
  <definedNames/>
  <calcPr fullCalcOnLoad="1"/>
</workbook>
</file>

<file path=xl/sharedStrings.xml><?xml version="1.0" encoding="utf-8"?>
<sst xmlns="http://schemas.openxmlformats.org/spreadsheetml/2006/main" count="3519" uniqueCount="762">
  <si>
    <t>stileman</t>
  </si>
  <si>
    <t>r evans</t>
  </si>
  <si>
    <t>dj bull</t>
  </si>
  <si>
    <t>d chambers</t>
  </si>
  <si>
    <t>d bridges</t>
  </si>
  <si>
    <t>p lowe</t>
  </si>
  <si>
    <t>p evans</t>
  </si>
  <si>
    <t>m tiler</t>
  </si>
  <si>
    <t>a bull</t>
  </si>
  <si>
    <t>ct ward</t>
  </si>
  <si>
    <t>muniyasamay</t>
  </si>
  <si>
    <t>brookes</t>
  </si>
  <si>
    <t>smith</t>
  </si>
  <si>
    <t>r gibberson</t>
  </si>
  <si>
    <t>ct p love</t>
  </si>
  <si>
    <t>ct chapman</t>
  </si>
  <si>
    <t>chapman</t>
  </si>
  <si>
    <t>bridges</t>
  </si>
  <si>
    <t>ct winchester</t>
  </si>
  <si>
    <t>stuckley</t>
  </si>
  <si>
    <t>holland</t>
  </si>
  <si>
    <t>alan skilton</t>
  </si>
  <si>
    <t>steve smith</t>
  </si>
  <si>
    <t>garreth powell</t>
  </si>
  <si>
    <t>Steve Smith (B)</t>
  </si>
  <si>
    <t>steve smith (B)</t>
  </si>
  <si>
    <t>c ffry</t>
  </si>
  <si>
    <t>ct freeborn</t>
  </si>
  <si>
    <t>ct blythin</t>
  </si>
  <si>
    <t>samuel</t>
  </si>
  <si>
    <t>blythin</t>
  </si>
  <si>
    <t>mattison</t>
  </si>
  <si>
    <t>ward</t>
  </si>
  <si>
    <t>ct emmitt</t>
  </si>
  <si>
    <t>emmitt</t>
  </si>
  <si>
    <t>dada</t>
  </si>
  <si>
    <t>20/20 FINAL</t>
  </si>
  <si>
    <t>j emmitt</t>
  </si>
  <si>
    <t>ct benjamin</t>
  </si>
  <si>
    <t>ct luxton</t>
  </si>
  <si>
    <t>ct johnson</t>
  </si>
  <si>
    <t>larenson</t>
  </si>
  <si>
    <t>bearsted won by 2 runs</t>
  </si>
  <si>
    <t>Dan Bryer</t>
  </si>
  <si>
    <t>ct ravenscroft</t>
  </si>
  <si>
    <t>ct s smith</t>
  </si>
  <si>
    <t>bryer</t>
  </si>
  <si>
    <t>martin</t>
  </si>
  <si>
    <t>davies</t>
  </si>
  <si>
    <t>t beeney</t>
  </si>
  <si>
    <t>tresnan</t>
  </si>
  <si>
    <t>boughton and eastwell</t>
  </si>
  <si>
    <t>ct brett</t>
  </si>
  <si>
    <t>ct aylott</t>
  </si>
  <si>
    <t>ct snelson</t>
  </si>
  <si>
    <t>ct and b</t>
  </si>
  <si>
    <t>ct gray</t>
  </si>
  <si>
    <t>ct vant</t>
  </si>
  <si>
    <t>ct mannering</t>
  </si>
  <si>
    <t>j rogers</t>
  </si>
  <si>
    <t>aylott</t>
  </si>
  <si>
    <t>rogers</t>
  </si>
  <si>
    <t>chadwick</t>
  </si>
  <si>
    <t>mannering</t>
  </si>
  <si>
    <t>brinn</t>
  </si>
  <si>
    <t>r snelson</t>
  </si>
  <si>
    <t>r brett</t>
  </si>
  <si>
    <t>a vant</t>
  </si>
  <si>
    <t>c mannering</t>
  </si>
  <si>
    <t>d gray</t>
  </si>
  <si>
    <t>s aylott</t>
  </si>
  <si>
    <t>d chadwick</t>
  </si>
  <si>
    <t>boughton and eastwell won by 9 runs</t>
  </si>
  <si>
    <t>lenham</t>
  </si>
  <si>
    <t>p newman</t>
  </si>
  <si>
    <t>st</t>
  </si>
  <si>
    <t>pooke</t>
  </si>
  <si>
    <t>yates</t>
  </si>
  <si>
    <t>nicholls</t>
  </si>
  <si>
    <t>g chick</t>
  </si>
  <si>
    <t>n fisher</t>
  </si>
  <si>
    <t>m seller</t>
  </si>
  <si>
    <t>p west</t>
  </si>
  <si>
    <t>r cusworth</t>
  </si>
  <si>
    <t>a fenton</t>
  </si>
  <si>
    <t>k pooke</t>
  </si>
  <si>
    <t>m yates</t>
  </si>
  <si>
    <t>b bailey</t>
  </si>
  <si>
    <t>ct gibberson</t>
  </si>
  <si>
    <t>west farleigh won by 8 wkts</t>
  </si>
  <si>
    <t>milsted won by 30 runs</t>
  </si>
  <si>
    <t>h nurden</t>
  </si>
  <si>
    <t>k obbard</t>
  </si>
  <si>
    <t>d gardener</t>
  </si>
  <si>
    <t>s humphrey</t>
  </si>
  <si>
    <t>m shrimpton</t>
  </si>
  <si>
    <t>rtd hurt</t>
  </si>
  <si>
    <t>grabham</t>
  </si>
  <si>
    <t>s swade</t>
  </si>
  <si>
    <t>r peachey</t>
  </si>
  <si>
    <t>b brabham</t>
  </si>
  <si>
    <t>ct nurden</t>
  </si>
  <si>
    <t>gardiner</t>
  </si>
  <si>
    <t>shrimpton</t>
  </si>
  <si>
    <t>horton t</t>
  </si>
  <si>
    <t>gray r</t>
  </si>
  <si>
    <t>b grabham</t>
  </si>
  <si>
    <t>j booth</t>
  </si>
  <si>
    <t>r smith</t>
  </si>
  <si>
    <t>a kidd</t>
  </si>
  <si>
    <t>m corden</t>
  </si>
  <si>
    <t>m sheppherd</t>
  </si>
  <si>
    <t>p jenkins</t>
  </si>
  <si>
    <t>l maarshall</t>
  </si>
  <si>
    <t>r kidd</t>
  </si>
  <si>
    <t>d fitness</t>
  </si>
  <si>
    <t>Steve Swale</t>
  </si>
  <si>
    <t>willesborough</t>
  </si>
  <si>
    <t>ades</t>
  </si>
  <si>
    <t>steer</t>
  </si>
  <si>
    <t>sluckley</t>
  </si>
  <si>
    <t>luckhurst</t>
  </si>
  <si>
    <t>hollands</t>
  </si>
  <si>
    <t>harden</t>
  </si>
  <si>
    <t>a skilton</t>
  </si>
  <si>
    <t>g powell</t>
  </si>
  <si>
    <t>r grabham</t>
  </si>
  <si>
    <t>ct wilmer</t>
  </si>
  <si>
    <t>ct healden</t>
  </si>
  <si>
    <t>r benjamin</t>
  </si>
  <si>
    <t>retrd hurt</t>
  </si>
  <si>
    <t>ct kukrada</t>
  </si>
  <si>
    <t>pound</t>
  </si>
  <si>
    <t>m clark</t>
  </si>
  <si>
    <t>c newman</t>
  </si>
  <si>
    <t>t piece</t>
  </si>
  <si>
    <t>t back</t>
  </si>
  <si>
    <t>s killett</t>
  </si>
  <si>
    <t>m plumb</t>
  </si>
  <si>
    <t>I cardew</t>
  </si>
  <si>
    <t>attwood</t>
  </si>
  <si>
    <t>d ford</t>
  </si>
  <si>
    <t>hamer</t>
  </si>
  <si>
    <t>g payne</t>
  </si>
  <si>
    <t>r dixon</t>
  </si>
  <si>
    <t>gibson</t>
  </si>
  <si>
    <t>m brook</t>
  </si>
  <si>
    <t>kukrada</t>
  </si>
  <si>
    <t>a orridge</t>
  </si>
  <si>
    <t>s thirkell</t>
  </si>
  <si>
    <t>c brown</t>
  </si>
  <si>
    <t>c oliver</t>
  </si>
  <si>
    <t>t wright</t>
  </si>
  <si>
    <t>surinder</t>
  </si>
  <si>
    <t>p glenwright</t>
  </si>
  <si>
    <t>t thatcher</t>
  </si>
  <si>
    <t>m beeney</t>
  </si>
  <si>
    <t>g wallace</t>
  </si>
  <si>
    <t>d styles</t>
  </si>
  <si>
    <t>m kirby</t>
  </si>
  <si>
    <t>I rawson</t>
  </si>
  <si>
    <t>off 44.5  overs</t>
  </si>
  <si>
    <t>wf won by 4 wkts</t>
  </si>
  <si>
    <t>wf won by 8 wkts</t>
  </si>
  <si>
    <t>meopham win by 5 wkts</t>
  </si>
  <si>
    <t>linton pk win by 6 wkts</t>
  </si>
  <si>
    <t>linton pk won</t>
  </si>
  <si>
    <t>meopham won</t>
  </si>
  <si>
    <t>Paul Newman</t>
  </si>
  <si>
    <t>R Davies</t>
  </si>
  <si>
    <t>D McLintock</t>
  </si>
  <si>
    <t>S Hammond</t>
  </si>
  <si>
    <t>C Back</t>
  </si>
  <si>
    <t>R Bray</t>
  </si>
  <si>
    <t>N Worsfold</t>
  </si>
  <si>
    <t>J Edmed</t>
  </si>
  <si>
    <t>A Carter</t>
  </si>
  <si>
    <t>C Thompson</t>
  </si>
  <si>
    <t>B Tragett</t>
  </si>
  <si>
    <t>K Henderson</t>
  </si>
  <si>
    <t>ct newman</t>
  </si>
  <si>
    <t>ct brook</t>
  </si>
  <si>
    <t>ct rollo</t>
  </si>
  <si>
    <t>emmett</t>
  </si>
  <si>
    <t>J Emmett</t>
  </si>
  <si>
    <t>P Newman</t>
  </si>
  <si>
    <t>M Smith</t>
  </si>
  <si>
    <t>M Nemane</t>
  </si>
  <si>
    <t>st worsfold</t>
  </si>
  <si>
    <t>ct worsfold</t>
  </si>
  <si>
    <t>thompson</t>
  </si>
  <si>
    <t>hammond</t>
  </si>
  <si>
    <t>tragett</t>
  </si>
  <si>
    <t>henderson</t>
  </si>
  <si>
    <t>back</t>
  </si>
  <si>
    <t>WF win by 6 wkts</t>
  </si>
  <si>
    <t>j webster</t>
  </si>
  <si>
    <t>d steer</t>
  </si>
  <si>
    <t>a pressland</t>
  </si>
  <si>
    <t>s wilmer</t>
  </si>
  <si>
    <t>d winchester</t>
  </si>
  <si>
    <t>b ades</t>
  </si>
  <si>
    <t>j scamp</t>
  </si>
  <si>
    <t>c stuckey</t>
  </si>
  <si>
    <t>k guy</t>
  </si>
  <si>
    <t>g coxton</t>
  </si>
  <si>
    <t>j thomas</t>
  </si>
  <si>
    <t>ct pearce</t>
  </si>
  <si>
    <t>pearce</t>
  </si>
  <si>
    <t>ct scamp</t>
  </si>
  <si>
    <t>winchester</t>
  </si>
  <si>
    <t>stucky</t>
  </si>
  <si>
    <t>wilmer</t>
  </si>
  <si>
    <t>wf won by 7 wkts</t>
  </si>
  <si>
    <t>cobham won by 4 wkts</t>
  </si>
  <si>
    <t>selsted</t>
  </si>
  <si>
    <t>r andrews</t>
  </si>
  <si>
    <t>s slade</t>
  </si>
  <si>
    <t>m penn</t>
  </si>
  <si>
    <t>ct arter</t>
  </si>
  <si>
    <t>yeo</t>
  </si>
  <si>
    <t>head</t>
  </si>
  <si>
    <t>arter</t>
  </si>
  <si>
    <t>green r</t>
  </si>
  <si>
    <t>green a</t>
  </si>
  <si>
    <t>a kiblee</t>
  </si>
  <si>
    <t>a arter</t>
  </si>
  <si>
    <t>s head</t>
  </si>
  <si>
    <t>n yeo</t>
  </si>
  <si>
    <t>p major</t>
  </si>
  <si>
    <t>m green</t>
  </si>
  <si>
    <t>a major</t>
  </si>
  <si>
    <t>s yeo</t>
  </si>
  <si>
    <t>ct smith</t>
  </si>
  <si>
    <t>prideaqux</t>
  </si>
  <si>
    <t>penn</t>
  </si>
  <si>
    <t>andrews</t>
  </si>
  <si>
    <t>slade</t>
  </si>
  <si>
    <t>wf won by 49 runs</t>
  </si>
  <si>
    <t>steve swale</t>
  </si>
  <si>
    <t>ct stileman</t>
  </si>
  <si>
    <t>ct blythen</t>
  </si>
  <si>
    <t>samuez</t>
  </si>
  <si>
    <t>stlieman</t>
  </si>
  <si>
    <t>hopkinson</t>
  </si>
  <si>
    <t>blytoen</t>
  </si>
  <si>
    <t>Alan Smith</t>
  </si>
  <si>
    <t>Danny Dada</t>
  </si>
  <si>
    <t>Dan McLean</t>
  </si>
  <si>
    <t>Gary French</t>
  </si>
  <si>
    <t>Martin Hoare</t>
  </si>
  <si>
    <t>Graham Kirkpatrick</t>
  </si>
  <si>
    <t>Chris Brinn</t>
  </si>
  <si>
    <t>Wynne Barnado</t>
  </si>
  <si>
    <t>Jamie Webb</t>
  </si>
  <si>
    <t xml:space="preserve">Steve Smith </t>
  </si>
  <si>
    <t>Mark Meyrick</t>
  </si>
  <si>
    <t>Serider Karanan</t>
  </si>
  <si>
    <t>Matt Brooke</t>
  </si>
  <si>
    <t>Jack Rollo</t>
  </si>
  <si>
    <t>Ian Pearce</t>
  </si>
  <si>
    <t>Paul Taylor</t>
  </si>
  <si>
    <t>Richard Ward</t>
  </si>
  <si>
    <t>John Truelove</t>
  </si>
  <si>
    <t>Les Watkins</t>
  </si>
  <si>
    <t>Matt Smith</t>
  </si>
  <si>
    <t>George Baines</t>
  </si>
  <si>
    <t>Cliff Taylor</t>
  </si>
  <si>
    <t>Ricky Andrews</t>
  </si>
  <si>
    <t>Mike Aussie</t>
  </si>
  <si>
    <t>Aaron Page</t>
  </si>
  <si>
    <t>Marlay Nemane</t>
  </si>
  <si>
    <t>Result</t>
  </si>
  <si>
    <t>Runs</t>
  </si>
  <si>
    <t>Top score</t>
  </si>
  <si>
    <t>Matches</t>
  </si>
  <si>
    <t>Innings</t>
  </si>
  <si>
    <t>Not outs</t>
  </si>
  <si>
    <t>Outs</t>
  </si>
  <si>
    <t>Average</t>
  </si>
  <si>
    <t xml:space="preserve">   </t>
  </si>
  <si>
    <t>Leeds &amp; Broomfield</t>
  </si>
  <si>
    <t>East Sutton</t>
  </si>
  <si>
    <t>Willesborough</t>
  </si>
  <si>
    <t>Marden</t>
  </si>
  <si>
    <t>Wyne Barnado</t>
  </si>
  <si>
    <t>Serinder Karanan</t>
  </si>
  <si>
    <t>Steve Smith</t>
  </si>
  <si>
    <t>Marley Nemane</t>
  </si>
  <si>
    <t>overs</t>
  </si>
  <si>
    <t>maidens</t>
  </si>
  <si>
    <t>runs</t>
  </si>
  <si>
    <t>wickets</t>
  </si>
  <si>
    <t>Totals</t>
  </si>
  <si>
    <t>All</t>
  </si>
  <si>
    <t>League</t>
  </si>
  <si>
    <t>Evening</t>
  </si>
  <si>
    <t>Runs/wkt</t>
  </si>
  <si>
    <t>Runs/over</t>
  </si>
  <si>
    <t>Balls/wkt</t>
  </si>
  <si>
    <t>Catches</t>
  </si>
  <si>
    <t>Senthil Muniysamy</t>
  </si>
  <si>
    <t>Mar Meyrick</t>
  </si>
  <si>
    <t>Dan Dada</t>
  </si>
  <si>
    <t>Wyne Barnardo</t>
  </si>
  <si>
    <t>Catches per match</t>
  </si>
  <si>
    <t>lost by 4 wkts</t>
  </si>
  <si>
    <t>lost by 2 wkts</t>
  </si>
  <si>
    <t>marden</t>
  </si>
  <si>
    <t>eynesford</t>
  </si>
  <si>
    <t>lord raglan</t>
  </si>
  <si>
    <t>mersham</t>
  </si>
  <si>
    <t>meopham</t>
  </si>
  <si>
    <t>linton pk</t>
  </si>
  <si>
    <t>wateringbury</t>
  </si>
  <si>
    <t>wf 2's</t>
  </si>
  <si>
    <t>brown</t>
  </si>
  <si>
    <t>c bbruin</t>
  </si>
  <si>
    <t>ct brown</t>
  </si>
  <si>
    <t>brook</t>
  </si>
  <si>
    <t>a scott</t>
  </si>
  <si>
    <t>ct kidd</t>
  </si>
  <si>
    <t>ct marshall</t>
  </si>
  <si>
    <t>marshall</t>
  </si>
  <si>
    <t>kidd</t>
  </si>
  <si>
    <t>clear</t>
  </si>
  <si>
    <t>kidd a</t>
  </si>
  <si>
    <t>s andrews</t>
  </si>
  <si>
    <t>r chenu</t>
  </si>
  <si>
    <t>a clear</t>
  </si>
  <si>
    <t>l marshall</t>
  </si>
  <si>
    <t>a corden</t>
  </si>
  <si>
    <t>leeds and broomfield</t>
  </si>
  <si>
    <t>ct bowen</t>
  </si>
  <si>
    <t>ct dibben</t>
  </si>
  <si>
    <t>aitkin</t>
  </si>
  <si>
    <t>turner</t>
  </si>
  <si>
    <t>d creasey</t>
  </si>
  <si>
    <t>j ingerfield</t>
  </si>
  <si>
    <t>m aitkin</t>
  </si>
  <si>
    <t>n dibben</t>
  </si>
  <si>
    <t>m shelton</t>
  </si>
  <si>
    <t>a martin</t>
  </si>
  <si>
    <t>ct karanam</t>
  </si>
  <si>
    <t>c hamill</t>
  </si>
  <si>
    <t>ct j crouch</t>
  </si>
  <si>
    <t>orridge</t>
  </si>
  <si>
    <t>c mckellow</t>
  </si>
  <si>
    <t>D Baldwin</t>
  </si>
  <si>
    <t>m brooke</t>
  </si>
  <si>
    <t>c aylmer</t>
  </si>
  <si>
    <t>thirkell</t>
  </si>
  <si>
    <t>O Crouch</t>
  </si>
  <si>
    <t>ct brooke</t>
  </si>
  <si>
    <t>j scott</t>
  </si>
  <si>
    <t>h kukrada</t>
  </si>
  <si>
    <t>wallace</t>
  </si>
  <si>
    <t>d brown</t>
  </si>
  <si>
    <t>j smyth</t>
  </si>
  <si>
    <t>ct scott</t>
  </si>
  <si>
    <t>m goodridge</t>
  </si>
  <si>
    <t>m wardock</t>
  </si>
  <si>
    <t>ct rawson</t>
  </si>
  <si>
    <t>t thirkell</t>
  </si>
  <si>
    <t>A Gibson</t>
  </si>
  <si>
    <t>m hammond</t>
  </si>
  <si>
    <t>R Benjemin</t>
  </si>
  <si>
    <t>Bob Grabham</t>
  </si>
  <si>
    <t>Malc Penn</t>
  </si>
  <si>
    <t>Steve Slade</t>
  </si>
  <si>
    <t>c fry</t>
  </si>
  <si>
    <t>m nemane</t>
  </si>
  <si>
    <t>fry</t>
  </si>
  <si>
    <t>w barnardo</t>
  </si>
  <si>
    <t>ct jarvis</t>
  </si>
  <si>
    <t>ct r kidd</t>
  </si>
  <si>
    <t>ct a scott</t>
  </si>
  <si>
    <t>fitness</t>
  </si>
  <si>
    <t>s kidd</t>
  </si>
  <si>
    <t>sheppherd</t>
  </si>
  <si>
    <t>corden</t>
  </si>
  <si>
    <t>shepperd</t>
  </si>
  <si>
    <t>cobham</t>
  </si>
  <si>
    <t xml:space="preserve">b </t>
  </si>
  <si>
    <t>cobham won by 7 wkts</t>
  </si>
  <si>
    <t>Linton Park</t>
  </si>
  <si>
    <t>Piper</t>
  </si>
  <si>
    <t>muniasamy</t>
  </si>
  <si>
    <t>emmit</t>
  </si>
  <si>
    <t>Sands</t>
  </si>
  <si>
    <t>Martin</t>
  </si>
  <si>
    <t>Davis</t>
  </si>
  <si>
    <t>Murphy</t>
  </si>
  <si>
    <t>ct emmit</t>
  </si>
  <si>
    <t>Christmas</t>
  </si>
  <si>
    <t>n.o.</t>
  </si>
  <si>
    <t>ravenscroft</t>
  </si>
  <si>
    <t>Abrehart</t>
  </si>
  <si>
    <t>run  out</t>
  </si>
  <si>
    <t>Jenner</t>
  </si>
  <si>
    <t>T. Beeney</t>
  </si>
  <si>
    <t>Bratle</t>
  </si>
  <si>
    <t>M.Beeney</t>
  </si>
  <si>
    <t>WF</t>
  </si>
  <si>
    <t>R Ravenscroft</t>
  </si>
  <si>
    <t>ct christmas</t>
  </si>
  <si>
    <t>W Barnado</t>
  </si>
  <si>
    <t>ct sands</t>
  </si>
  <si>
    <t>S Muniasamy</t>
  </si>
  <si>
    <t>M. Beeney</t>
  </si>
  <si>
    <t>J Emmitt</t>
  </si>
  <si>
    <t>n.o</t>
  </si>
  <si>
    <t>D Dada</t>
  </si>
  <si>
    <t>J Rollo</t>
  </si>
  <si>
    <t>R Andrews</t>
  </si>
  <si>
    <t>A Smith</t>
  </si>
  <si>
    <t>J Webb</t>
  </si>
  <si>
    <t>P Baines</t>
  </si>
  <si>
    <t>WF win by 7 wkts</t>
  </si>
  <si>
    <t>Leeds and Broomfield</t>
  </si>
  <si>
    <t>j hartson</t>
  </si>
  <si>
    <t>d hunt</t>
  </si>
  <si>
    <t>creasey</t>
  </si>
  <si>
    <t>r turner</t>
  </si>
  <si>
    <t>g hunt</t>
  </si>
  <si>
    <t>dibben</t>
  </si>
  <si>
    <t>samson</t>
  </si>
  <si>
    <t>shelton</t>
  </si>
  <si>
    <t>squires</t>
  </si>
  <si>
    <t>a turner</t>
  </si>
  <si>
    <t>mcfarland</t>
  </si>
  <si>
    <t>ct fry</t>
  </si>
  <si>
    <t>st smith</t>
  </si>
  <si>
    <t>ct g hunt</t>
  </si>
  <si>
    <t>ct d hunt</t>
  </si>
  <si>
    <t>thomas</t>
  </si>
  <si>
    <t>scamp</t>
  </si>
  <si>
    <t>webster</t>
  </si>
  <si>
    <t>young player nominee j thomas</t>
  </si>
  <si>
    <t>horton kirby</t>
  </si>
  <si>
    <t>t sunnucks</t>
  </si>
  <si>
    <t>t withers-green</t>
  </si>
  <si>
    <t>p sunnucks</t>
  </si>
  <si>
    <t>p stileman</t>
  </si>
  <si>
    <t>t brandreth</t>
  </si>
  <si>
    <t>d thomas</t>
  </si>
  <si>
    <t>r hunter</t>
  </si>
  <si>
    <t>a samuez</t>
  </si>
  <si>
    <t>m blythin</t>
  </si>
  <si>
    <t>p hopkinson</t>
  </si>
  <si>
    <t>c longriote</t>
  </si>
  <si>
    <t>ct truelove</t>
  </si>
  <si>
    <t>ct hunter</t>
  </si>
  <si>
    <t>ct samuez</t>
  </si>
  <si>
    <t>ct withers-green</t>
  </si>
  <si>
    <t>M Aussie</t>
  </si>
  <si>
    <t>haarrison</t>
  </si>
  <si>
    <t>WF win by 9 wkts</t>
  </si>
  <si>
    <t>carter</t>
  </si>
  <si>
    <t>harrington</t>
  </si>
  <si>
    <t>harrison</t>
  </si>
  <si>
    <t>scrivens</t>
  </si>
  <si>
    <t>gutteridge</t>
  </si>
  <si>
    <t>osbourne</t>
  </si>
  <si>
    <t>wilson sr</t>
  </si>
  <si>
    <t>j jones</t>
  </si>
  <si>
    <t>t richley</t>
  </si>
  <si>
    <t>p arter</t>
  </si>
  <si>
    <t>r kiblee</t>
  </si>
  <si>
    <t>k jenopan</t>
  </si>
  <si>
    <t>p fairwether</t>
  </si>
  <si>
    <t>d payne</t>
  </si>
  <si>
    <t>m finns</t>
  </si>
  <si>
    <t>c hopkins</t>
  </si>
  <si>
    <t>ct nemane</t>
  </si>
  <si>
    <t xml:space="preserve"> ct nemane</t>
  </si>
  <si>
    <t>nemane</t>
  </si>
  <si>
    <t>g frencjh</t>
  </si>
  <si>
    <t>st sub</t>
  </si>
  <si>
    <t>ct payne</t>
  </si>
  <si>
    <t>horton kirby won by 20 runs</t>
  </si>
  <si>
    <t>marden won by 33 runs</t>
  </si>
  <si>
    <t>Rob Gibberson</t>
  </si>
  <si>
    <t>retired hurt</t>
  </si>
  <si>
    <t>Bearsted (Final)</t>
  </si>
  <si>
    <t>bearsted</t>
  </si>
  <si>
    <t>beartsed</t>
  </si>
  <si>
    <t>pearse</t>
  </si>
  <si>
    <t>luxton</t>
  </si>
  <si>
    <t>filmer</t>
  </si>
  <si>
    <t>bradley</t>
  </si>
  <si>
    <t>dampier</t>
  </si>
  <si>
    <t>benjamin</t>
  </si>
  <si>
    <t>ct dada</t>
  </si>
  <si>
    <t>Paul Edwards</t>
  </si>
  <si>
    <t>Ian Prideaux</t>
  </si>
  <si>
    <t>Jamie Emmitt</t>
  </si>
  <si>
    <t>Paul Baines</t>
  </si>
  <si>
    <t>s newhouse</t>
  </si>
  <si>
    <t>ct prideaux</t>
  </si>
  <si>
    <t>webb</t>
  </si>
  <si>
    <t>baines</t>
  </si>
  <si>
    <t>a smith</t>
  </si>
  <si>
    <t>q jones</t>
  </si>
  <si>
    <t>ct webb</t>
  </si>
  <si>
    <t>snape</t>
  </si>
  <si>
    <t>p baines</t>
  </si>
  <si>
    <t>not out</t>
  </si>
  <si>
    <t>s karanan</t>
  </si>
  <si>
    <t>ct hitchcock</t>
  </si>
  <si>
    <t>k lincoln</t>
  </si>
  <si>
    <t>edwards</t>
  </si>
  <si>
    <t>I pearce</t>
  </si>
  <si>
    <t>crouch</t>
  </si>
  <si>
    <t>j webb</t>
  </si>
  <si>
    <t>j carpenter</t>
  </si>
  <si>
    <t>st webb</t>
  </si>
  <si>
    <t>a gregory</t>
  </si>
  <si>
    <t>smith a</t>
  </si>
  <si>
    <t>s smith</t>
  </si>
  <si>
    <t>r ward</t>
  </si>
  <si>
    <t>wain</t>
  </si>
  <si>
    <t>c close</t>
  </si>
  <si>
    <t>ct + b</t>
  </si>
  <si>
    <t>g baines</t>
  </si>
  <si>
    <t>l watkins</t>
  </si>
  <si>
    <t>extras</t>
  </si>
  <si>
    <t>lbw</t>
  </si>
  <si>
    <t>watson</t>
  </si>
  <si>
    <t>ou bull</t>
  </si>
  <si>
    <t>ct edwards</t>
  </si>
  <si>
    <t>r truelove</t>
  </si>
  <si>
    <t>a chapman</t>
  </si>
  <si>
    <t>s chandler</t>
  </si>
  <si>
    <t>ct muniyasamy</t>
  </si>
  <si>
    <t>karanan</t>
  </si>
  <si>
    <t>watkins</t>
  </si>
  <si>
    <t>garner</t>
  </si>
  <si>
    <t>w bull</t>
  </si>
  <si>
    <t>k hitchcock</t>
  </si>
  <si>
    <t>ct d newhouse</t>
  </si>
  <si>
    <t>penderhead</t>
  </si>
  <si>
    <t>j crouch</t>
  </si>
  <si>
    <t>oliver</t>
  </si>
  <si>
    <t>cancelled due to rain</t>
  </si>
  <si>
    <t>t mckellow</t>
  </si>
  <si>
    <t>rawson</t>
  </si>
  <si>
    <t>styles</t>
  </si>
  <si>
    <t>S Farnden</t>
  </si>
  <si>
    <t>w barnado</t>
  </si>
  <si>
    <t>rained off</t>
  </si>
  <si>
    <t>c simmonds</t>
  </si>
  <si>
    <t>ct deeks</t>
  </si>
  <si>
    <t>plumb</t>
  </si>
  <si>
    <t>kirby</t>
  </si>
  <si>
    <t>R Moodley</t>
  </si>
  <si>
    <t>wardock</t>
  </si>
  <si>
    <t>t crisp</t>
  </si>
  <si>
    <t>ct d crouch</t>
  </si>
  <si>
    <t>ct oliver</t>
  </si>
  <si>
    <t>glenwright</t>
  </si>
  <si>
    <t>wright</t>
  </si>
  <si>
    <t>beeney</t>
  </si>
  <si>
    <t>T Humbly</t>
  </si>
  <si>
    <t>brooke</t>
  </si>
  <si>
    <t>S Smith</t>
  </si>
  <si>
    <t>ct hoare</t>
  </si>
  <si>
    <t>scott</t>
  </si>
  <si>
    <t>m hoare</t>
  </si>
  <si>
    <t>ct rutledge</t>
  </si>
  <si>
    <t>horton</t>
  </si>
  <si>
    <t>ct d russell</t>
  </si>
  <si>
    <t>ct t horton</t>
  </si>
  <si>
    <t>livesey</t>
  </si>
  <si>
    <t>curtis</t>
  </si>
  <si>
    <t>s livesey</t>
  </si>
  <si>
    <t>m shrinpton</t>
  </si>
  <si>
    <t>t horton</t>
  </si>
  <si>
    <t>r gray</t>
  </si>
  <si>
    <t>t curtis</t>
  </si>
  <si>
    <t>a gray</t>
  </si>
  <si>
    <t>d shanron</t>
  </si>
  <si>
    <t>d bunch</t>
  </si>
  <si>
    <t>s horton</t>
  </si>
  <si>
    <t>d russell</t>
  </si>
  <si>
    <t>ct taylor</t>
  </si>
  <si>
    <t>wf won by 15 runs</t>
  </si>
  <si>
    <t>d dada</t>
  </si>
  <si>
    <t>r ravenscroft</t>
  </si>
  <si>
    <t>j emmett</t>
  </si>
  <si>
    <t>j hamer</t>
  </si>
  <si>
    <t>dnb</t>
  </si>
  <si>
    <t>S Killocks</t>
  </si>
  <si>
    <t>p smyth</t>
  </si>
  <si>
    <t>d day</t>
  </si>
  <si>
    <t>ct back</t>
  </si>
  <si>
    <t>meeney</t>
  </si>
  <si>
    <t>J Attwood</t>
  </si>
  <si>
    <t>I pound</t>
  </si>
  <si>
    <t>d crouch</t>
  </si>
  <si>
    <t>T Smith</t>
  </si>
  <si>
    <t>wf res</t>
  </si>
  <si>
    <t>linton pk 2's</t>
  </si>
  <si>
    <t>aylmer</t>
  </si>
  <si>
    <t>d deeks</t>
  </si>
  <si>
    <t>ct</t>
  </si>
  <si>
    <t>?</t>
  </si>
  <si>
    <t>g rawson</t>
  </si>
  <si>
    <t>t smith</t>
  </si>
  <si>
    <t>c filmer</t>
  </si>
  <si>
    <t>s horrocks</t>
  </si>
  <si>
    <t xml:space="preserve">  </t>
  </si>
  <si>
    <t>bearsted won by 10 wkts</t>
  </si>
  <si>
    <t>ct towney</t>
  </si>
  <si>
    <t>pookes</t>
  </si>
  <si>
    <t>fenton</t>
  </si>
  <si>
    <t>tawney</t>
  </si>
  <si>
    <t>ct annond</t>
  </si>
  <si>
    <t>buchnor</t>
  </si>
  <si>
    <t>tooke</t>
  </si>
  <si>
    <t>j truelove</t>
  </si>
  <si>
    <t>ct &amp; b</t>
  </si>
  <si>
    <t>j rollo</t>
  </si>
  <si>
    <t>j web</t>
  </si>
  <si>
    <t>bucknor</t>
  </si>
  <si>
    <t>milsted</t>
  </si>
  <si>
    <t>m annand</t>
  </si>
  <si>
    <t>a tooke</t>
  </si>
  <si>
    <t>m sellar</t>
  </si>
  <si>
    <t>p nicholls</t>
  </si>
  <si>
    <t>n burnup</t>
  </si>
  <si>
    <t>rollo</t>
  </si>
  <si>
    <t>milsted won by 7 wkts</t>
  </si>
  <si>
    <t>Selsted</t>
  </si>
  <si>
    <t>p love</t>
  </si>
  <si>
    <t>p sinden</t>
  </si>
  <si>
    <t>ct meyrick</t>
  </si>
  <si>
    <t>carpenter</t>
  </si>
  <si>
    <t>o bridges</t>
  </si>
  <si>
    <t>a aylott</t>
  </si>
  <si>
    <t>t hawkes</t>
  </si>
  <si>
    <t>gregory</t>
  </si>
  <si>
    <t>c green</t>
  </si>
  <si>
    <t>s jones</t>
  </si>
  <si>
    <t>p taylor</t>
  </si>
  <si>
    <t>ct snape</t>
  </si>
  <si>
    <t>dn bull</t>
  </si>
  <si>
    <t>t fuller</t>
  </si>
  <si>
    <t>m titler</t>
  </si>
  <si>
    <t>wf won by 5 wkts</t>
  </si>
  <si>
    <t>horton kirby won by 8 wkts</t>
  </si>
  <si>
    <t>wf won by 14 runs</t>
  </si>
  <si>
    <t>karanam</t>
  </si>
  <si>
    <t>s karanam</t>
  </si>
  <si>
    <t>barnado</t>
  </si>
  <si>
    <t>dibbem</t>
  </si>
  <si>
    <t>wf won by 6 wkts</t>
  </si>
  <si>
    <t>Hollingbourse</t>
  </si>
  <si>
    <t>t scrivens</t>
  </si>
  <si>
    <t>t osbourne</t>
  </si>
  <si>
    <t>a griffiths</t>
  </si>
  <si>
    <t>p hawking</t>
  </si>
  <si>
    <t>I gutteridge</t>
  </si>
  <si>
    <t>c harrison</t>
  </si>
  <si>
    <t>s wilson</t>
  </si>
  <si>
    <t>s wilson jr</t>
  </si>
  <si>
    <t>d carter</t>
  </si>
  <si>
    <t>l harrrison</t>
  </si>
  <si>
    <t>ct page</t>
  </si>
  <si>
    <t>ct a smith</t>
  </si>
  <si>
    <t>ct wbb</t>
  </si>
  <si>
    <t>st a smith</t>
  </si>
  <si>
    <t>page</t>
  </si>
  <si>
    <t>M Brooke</t>
  </si>
  <si>
    <t>S Muniyasamy</t>
  </si>
  <si>
    <t>A Page</t>
  </si>
  <si>
    <t>g french</t>
  </si>
  <si>
    <t>c brinn</t>
  </si>
  <si>
    <t>c taylor</t>
  </si>
  <si>
    <t>d mclean</t>
  </si>
  <si>
    <t>ct filmer</t>
  </si>
  <si>
    <t>ct reeves</t>
  </si>
  <si>
    <t>ct I dampier</t>
  </si>
  <si>
    <t>ct cook</t>
  </si>
  <si>
    <t>st filmer</t>
  </si>
  <si>
    <t>a dampier</t>
  </si>
  <si>
    <t>lawrenson</t>
  </si>
  <si>
    <t>reeves</t>
  </si>
  <si>
    <t>horrocks</t>
  </si>
  <si>
    <t>cook</t>
  </si>
  <si>
    <t>johnson</t>
  </si>
  <si>
    <t>s pearce</t>
  </si>
  <si>
    <t>I dampier</t>
  </si>
  <si>
    <t>c watts</t>
  </si>
  <si>
    <t>l freeborn</t>
  </si>
  <si>
    <t>n burdge</t>
  </si>
  <si>
    <t>a samuel</t>
  </si>
  <si>
    <t>g ward</t>
  </si>
  <si>
    <t>s mattison</t>
  </si>
  <si>
    <t>r brewer</t>
  </si>
  <si>
    <t>marden won by 7 wickets</t>
  </si>
  <si>
    <t>jenopan</t>
  </si>
  <si>
    <t>finnis</t>
  </si>
  <si>
    <t>green</t>
  </si>
  <si>
    <t>hunt</t>
  </si>
  <si>
    <t>kilbee</t>
  </si>
  <si>
    <t>c hunt</t>
  </si>
  <si>
    <t>played</t>
  </si>
  <si>
    <t>played and not out</t>
  </si>
  <si>
    <t>West Farleigh 2008</t>
  </si>
  <si>
    <t>1st XI</t>
  </si>
  <si>
    <t>Senthil Muniyasamy</t>
  </si>
  <si>
    <t>Ryan Ravenscroft</t>
  </si>
  <si>
    <t>Richard Truelove</t>
  </si>
  <si>
    <t>Colin Fry</t>
  </si>
  <si>
    <t>Greg Snape</t>
  </si>
  <si>
    <t>Linton Pk</t>
  </si>
  <si>
    <t>Hollingbourne</t>
  </si>
  <si>
    <t>Cobham</t>
  </si>
  <si>
    <t>Lenham</t>
  </si>
  <si>
    <t xml:space="preserve"> </t>
  </si>
  <si>
    <t>Underriver</t>
  </si>
  <si>
    <t>Horton Kirby</t>
  </si>
  <si>
    <t>Bearsted</t>
  </si>
  <si>
    <t>Boughton and Eastwell</t>
  </si>
  <si>
    <t>Milsted</t>
  </si>
  <si>
    <t>Home</t>
  </si>
  <si>
    <t>wf</t>
  </si>
  <si>
    <t>d close</t>
  </si>
  <si>
    <t>run out</t>
  </si>
  <si>
    <t>muniyasamy</t>
  </si>
  <si>
    <t>p edwards</t>
  </si>
  <si>
    <t>ct titler</t>
  </si>
  <si>
    <t>b bull</t>
  </si>
  <si>
    <t>titler</t>
  </si>
  <si>
    <t>g snape</t>
  </si>
  <si>
    <t>ct chandler</t>
  </si>
  <si>
    <t>n cambell</t>
  </si>
  <si>
    <t>a cambell</t>
  </si>
  <si>
    <t>p garner</t>
  </si>
  <si>
    <t>b</t>
  </si>
  <si>
    <t>prideaux</t>
  </si>
  <si>
    <t>I prideaux</t>
  </si>
  <si>
    <t>ct love</t>
  </si>
  <si>
    <t>carney</t>
  </si>
  <si>
    <t>a watson</t>
  </si>
  <si>
    <t>taylor</t>
  </si>
  <si>
    <t>m smith</t>
  </si>
  <si>
    <t>ct crouch</t>
  </si>
  <si>
    <t>d bull</t>
  </si>
  <si>
    <t>m meyrick</t>
  </si>
  <si>
    <t>a carney</t>
  </si>
  <si>
    <t>d newhouse</t>
  </si>
  <si>
    <t>truelove</t>
  </si>
  <si>
    <t>s muniyasamy</t>
  </si>
  <si>
    <t>b crouch</t>
  </si>
  <si>
    <t>hughes</t>
  </si>
  <si>
    <t>p wain</t>
  </si>
  <si>
    <t>m pendard</t>
  </si>
  <si>
    <t>meyrick</t>
  </si>
  <si>
    <t>g kirkpatrick</t>
  </si>
  <si>
    <t>l hughes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</si>
</sst>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"/>
    <numFmt numFmtId="175" formatCode="d/m/yyyy"/>
  </numFmts>
  <fonts count="9">
    <font>
      <sz val="10"/>
      <name val="Arial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b/>
      <sz val="10"/>
      <name val="Verdana"/>
      <family val="0"/>
    </font>
    <font>
      <sz val="10"/>
      <color indexed="43"/>
      <name val="Arial"/>
      <family val="0"/>
    </font>
    <font>
      <sz val="10"/>
      <name val="Verdana"/>
      <family val="0"/>
    </font>
    <font>
      <sz val="10"/>
      <name val="Geneva"/>
      <family val="0"/>
    </font>
    <font>
      <sz val="10"/>
      <color indexed="43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  <xf numFmtId="16" fontId="0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16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" fontId="0" fillId="2" borderId="0" xfId="0" applyNumberFormat="1" applyFont="1" applyFill="1" applyAlignment="1">
      <alignment horizontal="left"/>
    </xf>
    <xf numFmtId="16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6" borderId="0" xfId="0" applyFont="1" applyFill="1" applyAlignment="1">
      <alignment/>
    </xf>
    <xf numFmtId="16" fontId="0" fillId="6" borderId="0" xfId="0" applyNumberFormat="1" applyFont="1" applyFill="1" applyAlignment="1">
      <alignment/>
    </xf>
    <xf numFmtId="16" fontId="0" fillId="6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7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5" xfId="0" applyFont="1" applyBorder="1" applyAlignment="1">
      <alignment textRotation="90"/>
    </xf>
    <xf numFmtId="0" fontId="4" fillId="0" borderId="4" xfId="0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174" fontId="6" fillId="0" borderId="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1" borderId="0" xfId="0" applyFont="1" applyFill="1" applyAlignment="1">
      <alignment/>
    </xf>
    <xf numFmtId="1" fontId="4" fillId="0" borderId="4" xfId="0" applyNumberFormat="1" applyFont="1" applyFill="1" applyBorder="1" applyAlignment="1">
      <alignment/>
    </xf>
    <xf numFmtId="1" fontId="5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2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8" borderId="0" xfId="0" applyFont="1" applyFill="1" applyAlignment="1">
      <alignment/>
    </xf>
    <xf numFmtId="0" fontId="4" fillId="0" borderId="0" xfId="0" applyFont="1" applyFill="1" applyAlignment="1">
      <alignment textRotation="90"/>
    </xf>
    <xf numFmtId="0" fontId="0" fillId="6" borderId="8" xfId="0" applyFont="1" applyFill="1" applyBorder="1" applyAlignment="1">
      <alignment/>
    </xf>
    <xf numFmtId="16" fontId="0" fillId="0" borderId="8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0" borderId="8" xfId="0" applyFont="1" applyFill="1" applyBorder="1" applyAlignment="1">
      <alignment textRotation="90"/>
    </xf>
    <xf numFmtId="0" fontId="0" fillId="0" borderId="8" xfId="0" applyFont="1" applyBorder="1" applyAlignment="1">
      <alignment/>
    </xf>
    <xf numFmtId="0" fontId="0" fillId="6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0" fontId="0" fillId="3" borderId="2" xfId="0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/>
    </xf>
    <xf numFmtId="16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textRotation="90"/>
    </xf>
    <xf numFmtId="0" fontId="0" fillId="0" borderId="2" xfId="0" applyFont="1" applyBorder="1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0" xfId="0" applyFont="1" applyAlignment="1">
      <alignment textRotation="90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textRotation="90"/>
    </xf>
    <xf numFmtId="0" fontId="6" fillId="6" borderId="4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4" xfId="0" applyFont="1" applyFill="1" applyBorder="1" applyAlignment="1">
      <alignment textRotation="90"/>
    </xf>
    <xf numFmtId="0" fontId="8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Fill="1" applyAlignment="1">
      <alignment/>
    </xf>
    <xf numFmtId="174" fontId="6" fillId="10" borderId="0" xfId="0" applyNumberFormat="1" applyFont="1" applyFill="1" applyAlignment="1">
      <alignment/>
    </xf>
    <xf numFmtId="174" fontId="0" fillId="0" borderId="1" xfId="0" applyNumberFormat="1" applyFont="1" applyFill="1" applyBorder="1" applyAlignment="1">
      <alignment/>
    </xf>
    <xf numFmtId="174" fontId="0" fillId="2" borderId="0" xfId="0" applyNumberFormat="1" applyFont="1" applyFill="1" applyAlignment="1">
      <alignment/>
    </xf>
    <xf numFmtId="174" fontId="0" fillId="6" borderId="0" xfId="0" applyNumberFormat="1" applyFont="1" applyFill="1" applyAlignment="1">
      <alignment/>
    </xf>
    <xf numFmtId="174" fontId="0" fillId="10" borderId="2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" fontId="0" fillId="2" borderId="2" xfId="0" applyNumberFormat="1" applyFont="1" applyFill="1" applyBorder="1" applyAlignment="1">
      <alignment/>
    </xf>
    <xf numFmtId="0" fontId="0" fillId="6" borderId="8" xfId="0" applyFont="1" applyFill="1" applyBorder="1" applyAlignment="1">
      <alignment/>
    </xf>
    <xf numFmtId="16" fontId="0" fillId="6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" fontId="0" fillId="6" borderId="2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" fontId="0" fillId="2" borderId="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ont="1" applyFill="1" applyAlignment="1">
      <alignment/>
    </xf>
    <xf numFmtId="16" fontId="0" fillId="2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6" borderId="0" xfId="0" applyFont="1" applyFill="1" applyAlignment="1">
      <alignment/>
    </xf>
    <xf numFmtId="16" fontId="0" fillId="6" borderId="2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" fontId="0" fillId="2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Alignment="1">
      <alignment/>
    </xf>
    <xf numFmtId="1" fontId="6" fillId="10" borderId="0" xfId="0" applyNumberFormat="1" applyFont="1" applyFill="1" applyAlignment="1">
      <alignment/>
    </xf>
    <xf numFmtId="1" fontId="8" fillId="0" borderId="2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0" fillId="6" borderId="0" xfId="0" applyNumberFormat="1" applyFont="1" applyFill="1" applyAlignment="1">
      <alignment/>
    </xf>
    <xf numFmtId="1" fontId="0" fillId="10" borderId="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textRotation="90"/>
    </xf>
    <xf numFmtId="174" fontId="8" fillId="0" borderId="2" xfId="0" applyNumberFormat="1" applyFont="1" applyFill="1" applyBorder="1" applyAlignment="1">
      <alignment/>
    </xf>
    <xf numFmtId="174" fontId="0" fillId="0" borderId="0" xfId="0" applyNumberFormat="1" applyFont="1" applyAlignment="1">
      <alignment textRotation="90"/>
    </xf>
    <xf numFmtId="1" fontId="6" fillId="10" borderId="4" xfId="0" applyNumberFormat="1" applyFont="1" applyFill="1" applyBorder="1" applyAlignment="1">
      <alignment/>
    </xf>
    <xf numFmtId="1" fontId="8" fillId="0" borderId="6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6" borderId="4" xfId="0" applyNumberFormat="1" applyFont="1" applyFill="1" applyBorder="1" applyAlignment="1">
      <alignment/>
    </xf>
    <xf numFmtId="1" fontId="0" fillId="10" borderId="6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Border="1" applyAlignment="1">
      <alignment textRotation="90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textRotation="90"/>
    </xf>
    <xf numFmtId="0" fontId="4" fillId="0" borderId="2" xfId="0" applyFont="1" applyFill="1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1" xfId="0" applyFont="1" applyFill="1" applyBorder="1" applyAlignment="1">
      <alignment textRotation="90"/>
    </xf>
    <xf numFmtId="0" fontId="4" fillId="0" borderId="2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74" fontId="6" fillId="0" borderId="8" xfId="0" applyNumberFormat="1" applyFont="1" applyFill="1" applyBorder="1" applyAlignment="1">
      <alignment/>
    </xf>
    <xf numFmtId="174" fontId="8" fillId="0" borderId="8" xfId="0" applyNumberFormat="1" applyFont="1" applyFill="1" applyBorder="1" applyAlignment="1">
      <alignment/>
    </xf>
    <xf numFmtId="174" fontId="6" fillId="0" borderId="9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textRotation="90"/>
    </xf>
    <xf numFmtId="16" fontId="0" fillId="3" borderId="0" xfId="0" applyNumberFormat="1" applyFont="1" applyFill="1" applyBorder="1" applyAlignment="1">
      <alignment/>
    </xf>
    <xf numFmtId="16" fontId="0" fillId="2" borderId="0" xfId="0" applyNumberFormat="1" applyFont="1" applyFill="1" applyAlignment="1">
      <alignment/>
    </xf>
    <xf numFmtId="16" fontId="0" fillId="6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" fontId="7" fillId="0" borderId="2" xfId="0" applyNumberFormat="1" applyFont="1" applyBorder="1" applyAlignment="1">
      <alignment/>
    </xf>
    <xf numFmtId="0" fontId="0" fillId="11" borderId="0" xfId="0" applyFont="1" applyFill="1" applyAlignment="1">
      <alignment/>
    </xf>
    <xf numFmtId="16" fontId="0" fillId="11" borderId="0" xfId="0" applyNumberFormat="1" applyFont="1" applyFill="1" applyAlignment="1">
      <alignment/>
    </xf>
    <xf numFmtId="0" fontId="0" fillId="7" borderId="8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4" fillId="0" borderId="1" xfId="0" applyFont="1" applyBorder="1" applyAlignment="1">
      <alignment textRotation="90"/>
    </xf>
    <xf numFmtId="0" fontId="0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1FB714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B68"/>
  <sheetViews>
    <sheetView tabSelected="1" workbookViewId="0" topLeftCell="GC1">
      <selection activeCell="HK38" sqref="HK38"/>
    </sheetView>
  </sheetViews>
  <sheetFormatPr defaultColWidth="9.140625" defaultRowHeight="12.75"/>
  <cols>
    <col min="1" max="1" width="2.28125" style="10" customWidth="1"/>
    <col min="2" max="2" width="12.140625" style="10" customWidth="1"/>
    <col min="3" max="3" width="9.421875" style="10" bestFit="1" customWidth="1"/>
    <col min="4" max="4" width="8.00390625" style="10" bestFit="1" customWidth="1"/>
    <col min="5" max="5" width="4.140625" style="10" bestFit="1" customWidth="1"/>
    <col min="6" max="6" width="2.140625" style="10" customWidth="1"/>
    <col min="7" max="7" width="11.00390625" style="10" bestFit="1" customWidth="1"/>
    <col min="8" max="8" width="3.140625" style="10" bestFit="1" customWidth="1"/>
    <col min="9" max="9" width="2.140625" style="10" bestFit="1" customWidth="1"/>
    <col min="10" max="10" width="3.140625" style="10" bestFit="1" customWidth="1"/>
    <col min="11" max="11" width="2.140625" style="10" bestFit="1" customWidth="1"/>
    <col min="12" max="12" width="2.00390625" style="10" customWidth="1"/>
    <col min="13" max="13" width="15.00390625" style="10" bestFit="1" customWidth="1"/>
    <col min="14" max="14" width="13.00390625" style="10" bestFit="1" customWidth="1"/>
    <col min="15" max="15" width="11.00390625" style="10" bestFit="1" customWidth="1"/>
    <col min="16" max="16" width="4.140625" style="10" bestFit="1" customWidth="1"/>
    <col min="17" max="17" width="2.00390625" style="10" customWidth="1"/>
    <col min="18" max="18" width="11.00390625" style="10" bestFit="1" customWidth="1"/>
    <col min="19" max="19" width="4.140625" style="10" bestFit="1" customWidth="1"/>
    <col min="20" max="20" width="2.140625" style="10" bestFit="1" customWidth="1"/>
    <col min="21" max="21" width="3.140625" style="10" bestFit="1" customWidth="1"/>
    <col min="22" max="22" width="2.140625" style="10" bestFit="1" customWidth="1"/>
    <col min="23" max="23" width="2.140625" style="10" customWidth="1"/>
    <col min="24" max="24" width="19.00390625" style="10" bestFit="1" customWidth="1"/>
    <col min="25" max="25" width="13.00390625" style="10" bestFit="1" customWidth="1"/>
    <col min="26" max="26" width="12.00390625" style="10" bestFit="1" customWidth="1"/>
    <col min="27" max="27" width="4.140625" style="10" bestFit="1" customWidth="1"/>
    <col min="28" max="28" width="2.140625" style="10" customWidth="1"/>
    <col min="29" max="29" width="11.00390625" style="10" bestFit="1" customWidth="1"/>
    <col min="30" max="30" width="3.140625" style="10" bestFit="1" customWidth="1"/>
    <col min="31" max="31" width="2.140625" style="10" bestFit="1" customWidth="1"/>
    <col min="32" max="32" width="3.140625" style="10" bestFit="1" customWidth="1"/>
    <col min="33" max="33" width="2.140625" style="10" bestFit="1" customWidth="1"/>
    <col min="34" max="34" width="2.140625" style="10" customWidth="1"/>
    <col min="35" max="35" width="18.7109375" style="10" bestFit="1" customWidth="1"/>
    <col min="36" max="36" width="11.7109375" style="10" bestFit="1" customWidth="1"/>
    <col min="37" max="37" width="11.00390625" style="10" bestFit="1" customWidth="1"/>
    <col min="38" max="38" width="4.140625" style="10" bestFit="1" customWidth="1"/>
    <col min="39" max="39" width="2.140625" style="10" customWidth="1"/>
    <col min="40" max="40" width="11.00390625" style="10" bestFit="1" customWidth="1"/>
    <col min="41" max="41" width="4.140625" style="10" bestFit="1" customWidth="1"/>
    <col min="42" max="42" width="2.140625" style="10" bestFit="1" customWidth="1"/>
    <col min="43" max="43" width="3.140625" style="10" bestFit="1" customWidth="1"/>
    <col min="44" max="44" width="2.140625" style="10" bestFit="1" customWidth="1"/>
    <col min="45" max="45" width="2.140625" style="10" customWidth="1"/>
    <col min="46" max="46" width="18.7109375" style="10" bestFit="1" customWidth="1"/>
    <col min="47" max="47" width="9.8515625" style="10" bestFit="1" customWidth="1"/>
    <col min="48" max="48" width="11.00390625" style="10" bestFit="1" customWidth="1"/>
    <col min="49" max="49" width="4.140625" style="10" bestFit="1" customWidth="1"/>
    <col min="50" max="50" width="2.140625" style="10" customWidth="1"/>
    <col min="51" max="51" width="11.00390625" style="10" bestFit="1" customWidth="1"/>
    <col min="52" max="52" width="4.140625" style="10" bestFit="1" customWidth="1"/>
    <col min="53" max="53" width="2.140625" style="10" bestFit="1" customWidth="1"/>
    <col min="54" max="54" width="3.140625" style="10" bestFit="1" customWidth="1"/>
    <col min="55" max="55" width="2.140625" style="10" bestFit="1" customWidth="1"/>
    <col min="56" max="56" width="2.00390625" style="10" customWidth="1"/>
    <col min="57" max="57" width="19.00390625" style="10" bestFit="1" customWidth="1"/>
    <col min="58" max="58" width="10.8515625" style="10" bestFit="1" customWidth="1"/>
    <col min="59" max="59" width="8.00390625" style="10" bestFit="1" customWidth="1"/>
    <col min="60" max="60" width="4.140625" style="10" bestFit="1" customWidth="1"/>
    <col min="61" max="62" width="2.00390625" style="10" customWidth="1"/>
    <col min="63" max="63" width="11.00390625" style="10" bestFit="1" customWidth="1"/>
    <col min="64" max="64" width="4.140625" style="10" bestFit="1" customWidth="1"/>
    <col min="65" max="65" width="2.140625" style="10" bestFit="1" customWidth="1"/>
    <col min="66" max="66" width="3.140625" style="10" bestFit="1" customWidth="1"/>
    <col min="67" max="67" width="2.140625" style="10" bestFit="1" customWidth="1"/>
    <col min="68" max="68" width="2.00390625" style="10" customWidth="1"/>
    <col min="69" max="69" width="22.00390625" style="10" bestFit="1" customWidth="1"/>
    <col min="70" max="71" width="8.8515625" style="10" bestFit="1" customWidth="1"/>
    <col min="72" max="72" width="4.140625" style="10" bestFit="1" customWidth="1"/>
    <col min="73" max="73" width="2.00390625" style="10" customWidth="1"/>
    <col min="74" max="74" width="11.00390625" style="10" bestFit="1" customWidth="1"/>
    <col min="75" max="75" width="4.140625" style="10" bestFit="1" customWidth="1"/>
    <col min="76" max="76" width="2.140625" style="10" bestFit="1" customWidth="1"/>
    <col min="77" max="77" width="3.140625" style="10" bestFit="1" customWidth="1"/>
    <col min="78" max="78" width="2.140625" style="10" bestFit="1" customWidth="1"/>
    <col min="79" max="79" width="2.00390625" style="10" customWidth="1"/>
    <col min="80" max="80" width="30.140625" style="10" bestFit="1" customWidth="1"/>
    <col min="81" max="81" width="13.00390625" style="10" bestFit="1" customWidth="1"/>
    <col min="82" max="82" width="12.00390625" style="10" bestFit="1" customWidth="1"/>
    <col min="83" max="83" width="4.140625" style="10" bestFit="1" customWidth="1"/>
    <col min="84" max="84" width="2.00390625" style="10" customWidth="1"/>
    <col min="85" max="85" width="11.00390625" style="10" bestFit="1" customWidth="1"/>
    <col min="86" max="86" width="4.140625" style="10" bestFit="1" customWidth="1"/>
    <col min="87" max="87" width="2.140625" style="10" bestFit="1" customWidth="1"/>
    <col min="88" max="88" width="3.140625" style="10" bestFit="1" customWidth="1"/>
    <col min="89" max="89" width="2.140625" style="10" bestFit="1" customWidth="1"/>
    <col min="90" max="90" width="2.00390625" style="10" customWidth="1"/>
    <col min="91" max="91" width="22.28125" style="10" bestFit="1" customWidth="1"/>
    <col min="92" max="92" width="10.7109375" style="10" bestFit="1" customWidth="1"/>
    <col min="93" max="93" width="12.00390625" style="10" bestFit="1" customWidth="1"/>
    <col min="94" max="94" width="4.140625" style="10" bestFit="1" customWidth="1"/>
    <col min="95" max="95" width="2.00390625" style="10" customWidth="1"/>
    <col min="96" max="96" width="11.00390625" style="10" bestFit="1" customWidth="1"/>
    <col min="97" max="97" width="4.140625" style="10" bestFit="1" customWidth="1"/>
    <col min="98" max="98" width="2.140625" style="10" bestFit="1" customWidth="1"/>
    <col min="99" max="99" width="3.140625" style="10" bestFit="1" customWidth="1"/>
    <col min="100" max="100" width="2.140625" style="10" bestFit="1" customWidth="1"/>
    <col min="101" max="101" width="2.00390625" style="10" customWidth="1"/>
    <col min="102" max="102" width="19.28125" style="10" bestFit="1" customWidth="1"/>
    <col min="103" max="103" width="13.421875" style="10" bestFit="1" customWidth="1"/>
    <col min="104" max="104" width="11.00390625" style="10" bestFit="1" customWidth="1"/>
    <col min="105" max="105" width="4.140625" style="10" bestFit="1" customWidth="1"/>
    <col min="106" max="106" width="2.00390625" style="10" customWidth="1"/>
    <col min="107" max="107" width="11.00390625" style="10" bestFit="1" customWidth="1"/>
    <col min="108" max="108" width="3.140625" style="10" bestFit="1" customWidth="1"/>
    <col min="109" max="109" width="2.140625" style="10" bestFit="1" customWidth="1"/>
    <col min="110" max="110" width="3.140625" style="10" bestFit="1" customWidth="1"/>
    <col min="111" max="111" width="2.140625" style="10" bestFit="1" customWidth="1"/>
    <col min="112" max="112" width="1.8515625" style="14" customWidth="1"/>
    <col min="113" max="113" width="26.00390625" style="10" bestFit="1" customWidth="1"/>
    <col min="114" max="114" width="13.00390625" style="10" bestFit="1" customWidth="1"/>
    <col min="115" max="115" width="9.421875" style="10" bestFit="1" customWidth="1"/>
    <col min="116" max="116" width="4.140625" style="10" bestFit="1" customWidth="1"/>
    <col min="117" max="117" width="2.00390625" style="10" customWidth="1"/>
    <col min="118" max="118" width="11.00390625" style="10" bestFit="1" customWidth="1"/>
    <col min="119" max="119" width="5.140625" style="10" bestFit="1" customWidth="1"/>
    <col min="120" max="120" width="2.140625" style="10" bestFit="1" customWidth="1"/>
    <col min="121" max="121" width="3.140625" style="10" bestFit="1" customWidth="1"/>
    <col min="122" max="122" width="2.140625" style="10" bestFit="1" customWidth="1"/>
    <col min="123" max="123" width="2.00390625" style="10" customWidth="1"/>
    <col min="124" max="124" width="13.8515625" style="10" bestFit="1" customWidth="1"/>
    <col min="125" max="125" width="10.140625" style="10" bestFit="1" customWidth="1"/>
    <col min="126" max="126" width="11.00390625" style="10" bestFit="1" customWidth="1"/>
    <col min="127" max="127" width="4.140625" style="10" bestFit="1" customWidth="1"/>
    <col min="128" max="128" width="2.421875" style="10" customWidth="1"/>
    <col min="129" max="129" width="11.00390625" style="10" bestFit="1" customWidth="1"/>
    <col min="130" max="130" width="3.140625" style="10" bestFit="1" customWidth="1"/>
    <col min="131" max="131" width="2.140625" style="10" bestFit="1" customWidth="1"/>
    <col min="132" max="132" width="3.140625" style="10" bestFit="1" customWidth="1"/>
    <col min="133" max="133" width="2.140625" style="10" bestFit="1" customWidth="1"/>
    <col min="134" max="134" width="2.00390625" style="10" customWidth="1"/>
    <col min="135" max="135" width="18.421875" style="10" bestFit="1" customWidth="1"/>
    <col min="136" max="136" width="13.00390625" style="10" bestFit="1" customWidth="1"/>
    <col min="137" max="137" width="11.00390625" style="10" bestFit="1" customWidth="1"/>
    <col min="138" max="138" width="4.140625" style="10" bestFit="1" customWidth="1"/>
    <col min="139" max="139" width="1.421875" style="10" customWidth="1"/>
    <col min="140" max="140" width="11.00390625" style="10" bestFit="1" customWidth="1"/>
    <col min="141" max="141" width="4.140625" style="10" bestFit="1" customWidth="1"/>
    <col min="142" max="142" width="2.140625" style="10" bestFit="1" customWidth="1"/>
    <col min="143" max="143" width="3.140625" style="10" bestFit="1" customWidth="1"/>
    <col min="144" max="144" width="2.140625" style="10" bestFit="1" customWidth="1"/>
    <col min="145" max="145" width="1.421875" style="10" customWidth="1"/>
    <col min="146" max="146" width="18.7109375" style="10" bestFit="1" customWidth="1"/>
    <col min="147" max="147" width="8.28125" style="10" bestFit="1" customWidth="1"/>
    <col min="148" max="148" width="9.28125" style="10" bestFit="1" customWidth="1"/>
    <col min="149" max="149" width="4.140625" style="10" bestFit="1" customWidth="1"/>
    <col min="150" max="150" width="1.28515625" style="10" customWidth="1"/>
    <col min="151" max="151" width="11.00390625" style="10" bestFit="1" customWidth="1"/>
    <col min="152" max="152" width="3.140625" style="10" bestFit="1" customWidth="1"/>
    <col min="153" max="153" width="2.140625" style="10" bestFit="1" customWidth="1"/>
    <col min="154" max="154" width="3.140625" style="10" bestFit="1" customWidth="1"/>
    <col min="155" max="155" width="2.140625" style="10" bestFit="1" customWidth="1"/>
    <col min="156" max="156" width="1.28515625" style="10" customWidth="1"/>
    <col min="157" max="157" width="17.8515625" style="10" bestFit="1" customWidth="1"/>
    <col min="158" max="158" width="9.140625" style="10" bestFit="1" customWidth="1"/>
    <col min="159" max="159" width="7.7109375" style="10" bestFit="1" customWidth="1"/>
    <col min="160" max="160" width="3.140625" style="10" bestFit="1" customWidth="1"/>
    <col min="161" max="161" width="1.421875" style="10" customWidth="1"/>
    <col min="162" max="162" width="11.00390625" style="10" bestFit="1" customWidth="1"/>
    <col min="163" max="163" width="4.140625" style="10" bestFit="1" customWidth="1"/>
    <col min="164" max="164" width="2.140625" style="10" bestFit="1" customWidth="1"/>
    <col min="165" max="165" width="3.140625" style="10" bestFit="1" customWidth="1"/>
    <col min="166" max="166" width="2.140625" style="10" bestFit="1" customWidth="1"/>
    <col min="167" max="167" width="1.421875" style="10" customWidth="1"/>
    <col min="168" max="168" width="15.00390625" style="10" bestFit="1" customWidth="1"/>
    <col min="169" max="169" width="9.7109375" style="10" bestFit="1" customWidth="1"/>
    <col min="170" max="170" width="11.00390625" style="10" bestFit="1" customWidth="1"/>
    <col min="171" max="171" width="4.140625" style="10" bestFit="1" customWidth="1"/>
    <col min="172" max="172" width="1.8515625" style="10" customWidth="1"/>
    <col min="173" max="173" width="11.00390625" style="10" bestFit="1" customWidth="1"/>
    <col min="174" max="174" width="3.140625" style="10" bestFit="1" customWidth="1"/>
    <col min="175" max="175" width="2.140625" style="10" bestFit="1" customWidth="1"/>
    <col min="176" max="176" width="3.140625" style="10" bestFit="1" customWidth="1"/>
    <col min="177" max="177" width="2.140625" style="10" bestFit="1" customWidth="1"/>
    <col min="178" max="178" width="1.421875" style="10" customWidth="1"/>
    <col min="179" max="179" width="19.28125" style="10" bestFit="1" customWidth="1"/>
    <col min="180" max="180" width="13.00390625" style="10" bestFit="1" customWidth="1"/>
    <col min="181" max="181" width="11.00390625" style="10" bestFit="1" customWidth="1"/>
    <col min="182" max="182" width="4.140625" style="10" bestFit="1" customWidth="1"/>
    <col min="183" max="183" width="1.421875" style="10" customWidth="1"/>
    <col min="184" max="184" width="11.00390625" style="10" bestFit="1" customWidth="1"/>
    <col min="185" max="185" width="3.140625" style="10" bestFit="1" customWidth="1"/>
    <col min="186" max="186" width="2.140625" style="10" bestFit="1" customWidth="1"/>
    <col min="187" max="187" width="3.140625" style="10" bestFit="1" customWidth="1"/>
    <col min="188" max="188" width="2.140625" style="10" bestFit="1" customWidth="1"/>
    <col min="189" max="189" width="1.7109375" style="10" customWidth="1"/>
    <col min="190" max="190" width="21.140625" style="10" bestFit="1" customWidth="1"/>
    <col min="191" max="191" width="8.7109375" style="10" bestFit="1" customWidth="1"/>
    <col min="192" max="192" width="11.00390625" style="10" bestFit="1" customWidth="1"/>
    <col min="193" max="193" width="5.8515625" style="10" bestFit="1" customWidth="1"/>
    <col min="194" max="194" width="1.1484375" style="10" customWidth="1"/>
    <col min="195" max="195" width="11.00390625" style="10" bestFit="1" customWidth="1"/>
    <col min="196" max="196" width="3.140625" style="10" bestFit="1" customWidth="1"/>
    <col min="197" max="197" width="2.140625" style="10" bestFit="1" customWidth="1"/>
    <col min="198" max="198" width="3.140625" style="10" bestFit="1" customWidth="1"/>
    <col min="199" max="199" width="2.140625" style="10" bestFit="1" customWidth="1"/>
    <col min="200" max="200" width="1.421875" style="10" customWidth="1"/>
    <col min="201" max="201" width="13.8515625" style="10" bestFit="1" customWidth="1"/>
    <col min="202" max="202" width="12.421875" style="10" bestFit="1" customWidth="1"/>
    <col min="203" max="203" width="11.00390625" style="10" bestFit="1" customWidth="1"/>
    <col min="204" max="204" width="4.140625" style="10" bestFit="1" customWidth="1"/>
    <col min="205" max="205" width="1.7109375" style="10" customWidth="1"/>
    <col min="206" max="206" width="11.00390625" style="10" bestFit="1" customWidth="1"/>
    <col min="207" max="207" width="4.140625" style="10" bestFit="1" customWidth="1"/>
    <col min="208" max="208" width="2.140625" style="10" bestFit="1" customWidth="1"/>
    <col min="209" max="209" width="3.140625" style="10" bestFit="1" customWidth="1"/>
    <col min="210" max="210" width="2.140625" style="10" bestFit="1" customWidth="1"/>
    <col min="211" max="16384" width="9.140625" style="10" customWidth="1"/>
  </cols>
  <sheetData>
    <row r="2" spans="2:210" ht="12">
      <c r="B2" s="11" t="s">
        <v>308</v>
      </c>
      <c r="C2" s="11"/>
      <c r="D2" s="12">
        <v>39697</v>
      </c>
      <c r="E2" s="11"/>
      <c r="F2" s="11"/>
      <c r="G2" s="11"/>
      <c r="H2" s="11"/>
      <c r="I2" s="11"/>
      <c r="J2" s="11"/>
      <c r="K2" s="11"/>
      <c r="M2" s="11" t="s">
        <v>117</v>
      </c>
      <c r="N2" s="11"/>
      <c r="O2" s="12">
        <v>39690</v>
      </c>
      <c r="P2" s="11"/>
      <c r="Q2" s="11"/>
      <c r="R2" s="11"/>
      <c r="S2" s="11"/>
      <c r="T2" s="11"/>
      <c r="U2" s="11"/>
      <c r="V2" s="11"/>
      <c r="X2" s="11" t="s">
        <v>215</v>
      </c>
      <c r="Y2" s="11"/>
      <c r="Z2" s="12">
        <v>39683</v>
      </c>
      <c r="AA2" s="11"/>
      <c r="AB2" s="11"/>
      <c r="AC2" s="11"/>
      <c r="AD2" s="11"/>
      <c r="AE2" s="11"/>
      <c r="AF2" s="11"/>
      <c r="AG2" s="11"/>
      <c r="AI2" s="11" t="s">
        <v>332</v>
      </c>
      <c r="AJ2" s="11"/>
      <c r="AK2" s="12">
        <v>39676</v>
      </c>
      <c r="AL2" s="11"/>
      <c r="AM2" s="11"/>
      <c r="AN2" s="11"/>
      <c r="AO2" s="11"/>
      <c r="AP2" s="11"/>
      <c r="AQ2" s="11"/>
      <c r="AR2" s="11"/>
      <c r="AT2" s="11" t="s">
        <v>382</v>
      </c>
      <c r="AU2" s="11"/>
      <c r="AV2" s="12">
        <v>39669</v>
      </c>
      <c r="AW2" s="11"/>
      <c r="AX2" s="11"/>
      <c r="AY2" s="11"/>
      <c r="AZ2" s="11"/>
      <c r="BA2" s="11"/>
      <c r="BB2" s="11"/>
      <c r="BC2" s="11"/>
      <c r="BE2" s="11" t="s">
        <v>625</v>
      </c>
      <c r="BF2" s="11"/>
      <c r="BG2" s="13">
        <v>39662</v>
      </c>
      <c r="BH2" s="11"/>
      <c r="BI2" s="11"/>
      <c r="BJ2" s="11"/>
      <c r="BK2" s="11"/>
      <c r="BL2" s="11"/>
      <c r="BM2" s="11"/>
      <c r="BN2" s="11"/>
      <c r="BO2" s="11"/>
      <c r="BQ2" s="11" t="s">
        <v>73</v>
      </c>
      <c r="BR2" s="11"/>
      <c r="BS2" s="13">
        <v>39655</v>
      </c>
      <c r="BT2" s="11"/>
      <c r="BU2" s="11"/>
      <c r="BV2" s="11"/>
      <c r="BW2" s="11"/>
      <c r="BX2" s="11"/>
      <c r="BY2" s="11"/>
      <c r="BZ2" s="11"/>
      <c r="CB2" s="11" t="s">
        <v>51</v>
      </c>
      <c r="CC2" s="11"/>
      <c r="CD2" s="13">
        <v>39648</v>
      </c>
      <c r="CE2" s="11"/>
      <c r="CF2" s="11"/>
      <c r="CG2" s="11"/>
      <c r="CH2" s="11"/>
      <c r="CI2" s="11"/>
      <c r="CJ2" s="11"/>
      <c r="CK2" s="11"/>
      <c r="CM2" s="11" t="s">
        <v>439</v>
      </c>
      <c r="CN2" s="11"/>
      <c r="CO2" s="13">
        <v>39641</v>
      </c>
      <c r="CP2" s="11"/>
      <c r="CQ2" s="11"/>
      <c r="CR2" s="11"/>
      <c r="CS2" s="11"/>
      <c r="CT2" s="11"/>
      <c r="CU2" s="11"/>
      <c r="CV2" s="11"/>
      <c r="CX2" s="11" t="s">
        <v>308</v>
      </c>
      <c r="CY2" s="11"/>
      <c r="CZ2" s="13">
        <v>39634</v>
      </c>
      <c r="DA2" s="11"/>
      <c r="DB2" s="11"/>
      <c r="DC2" s="11"/>
      <c r="DD2" s="11"/>
      <c r="DE2" s="11"/>
      <c r="DF2" s="11"/>
      <c r="DG2" s="11"/>
      <c r="DI2" s="11" t="s">
        <v>283</v>
      </c>
      <c r="DJ2" s="11"/>
      <c r="DK2" s="13">
        <v>39627</v>
      </c>
      <c r="DL2" s="11"/>
      <c r="DM2" s="11"/>
      <c r="DN2" s="11"/>
      <c r="DO2" s="11"/>
      <c r="DP2" s="11"/>
      <c r="DQ2" s="11"/>
      <c r="DR2" s="11"/>
      <c r="DT2" s="11" t="s">
        <v>633</v>
      </c>
      <c r="DU2" s="11"/>
      <c r="DV2" s="13">
        <v>39620</v>
      </c>
      <c r="DW2" s="11"/>
      <c r="DX2" s="11"/>
      <c r="DY2" s="11"/>
      <c r="DZ2" s="11"/>
      <c r="EA2" s="11"/>
      <c r="EB2" s="11"/>
      <c r="EC2" s="11"/>
      <c r="EE2" s="11" t="s">
        <v>419</v>
      </c>
      <c r="EF2" s="11"/>
      <c r="EG2" s="13">
        <v>39613</v>
      </c>
      <c r="EH2" s="11"/>
      <c r="EI2" s="11"/>
      <c r="EJ2" s="11"/>
      <c r="EK2" s="11"/>
      <c r="EL2" s="11"/>
      <c r="EM2" s="11"/>
      <c r="EN2" s="11"/>
      <c r="EP2" s="11" t="s">
        <v>718</v>
      </c>
      <c r="EQ2" s="11"/>
      <c r="ER2" s="12">
        <v>39606</v>
      </c>
      <c r="ES2" s="11"/>
      <c r="ET2" s="11"/>
      <c r="EU2" s="11"/>
      <c r="EV2" s="11"/>
      <c r="EW2" s="11"/>
      <c r="EX2" s="11"/>
      <c r="EY2" s="11"/>
      <c r="EZ2" s="14"/>
      <c r="FA2" s="11" t="s">
        <v>725</v>
      </c>
      <c r="FB2" s="11"/>
      <c r="FC2" s="12">
        <v>39599</v>
      </c>
      <c r="FD2" s="11"/>
      <c r="FE2" s="11"/>
      <c r="FF2" s="11"/>
      <c r="FG2" s="11"/>
      <c r="FH2" s="11"/>
      <c r="FI2" s="11"/>
      <c r="FJ2" s="11"/>
      <c r="FK2" s="14"/>
      <c r="FL2" s="11" t="s">
        <v>719</v>
      </c>
      <c r="FM2" s="11"/>
      <c r="FN2" s="12">
        <v>39592</v>
      </c>
      <c r="FO2" s="11"/>
      <c r="FP2" s="11"/>
      <c r="FQ2" s="11"/>
      <c r="FR2" s="11"/>
      <c r="FS2" s="11"/>
      <c r="FT2" s="11"/>
      <c r="FU2" s="11"/>
      <c r="FV2" s="14"/>
      <c r="FW2" s="11" t="s">
        <v>724</v>
      </c>
      <c r="FX2" s="11"/>
      <c r="FY2" s="12">
        <v>39585</v>
      </c>
      <c r="FZ2" s="11"/>
      <c r="GA2" s="11"/>
      <c r="GB2" s="11"/>
      <c r="GC2" s="11"/>
      <c r="GD2" s="11"/>
      <c r="GE2" s="11"/>
      <c r="GF2" s="11"/>
      <c r="GH2" s="11" t="s">
        <v>722</v>
      </c>
      <c r="GI2" s="11" t="s">
        <v>720</v>
      </c>
      <c r="GJ2" s="12">
        <v>39578</v>
      </c>
      <c r="GK2" s="11" t="s">
        <v>726</v>
      </c>
      <c r="GL2" s="11"/>
      <c r="GM2" s="11"/>
      <c r="GN2" s="11"/>
      <c r="GO2" s="11"/>
      <c r="GP2" s="11"/>
      <c r="GQ2" s="11"/>
      <c r="GS2" s="202" t="s">
        <v>721</v>
      </c>
      <c r="GT2" s="202"/>
      <c r="GU2" s="203">
        <v>39571</v>
      </c>
      <c r="GV2" s="202"/>
      <c r="GW2" s="202"/>
      <c r="GX2" s="202"/>
      <c r="GY2" s="202"/>
      <c r="GZ2" s="202"/>
      <c r="HA2" s="202"/>
      <c r="HB2" s="202"/>
    </row>
    <row r="3" spans="2:210" ht="12">
      <c r="B3" s="11"/>
      <c r="C3" s="11"/>
      <c r="D3" s="12"/>
      <c r="E3" s="11"/>
      <c r="F3" s="11"/>
      <c r="G3" s="11"/>
      <c r="H3" s="11"/>
      <c r="I3" s="11"/>
      <c r="J3" s="11"/>
      <c r="K3" s="11"/>
      <c r="M3" s="11"/>
      <c r="N3" s="11"/>
      <c r="O3" s="12"/>
      <c r="P3" s="11"/>
      <c r="Q3" s="11"/>
      <c r="R3" s="11"/>
      <c r="S3" s="11"/>
      <c r="T3" s="11"/>
      <c r="U3" s="11"/>
      <c r="V3" s="11"/>
      <c r="X3" s="11"/>
      <c r="Y3" s="11"/>
      <c r="Z3" s="12"/>
      <c r="AA3" s="11"/>
      <c r="AB3" s="11"/>
      <c r="AC3" s="11"/>
      <c r="AD3" s="11"/>
      <c r="AE3" s="11"/>
      <c r="AF3" s="11"/>
      <c r="AG3" s="11"/>
      <c r="AI3" s="11"/>
      <c r="AJ3" s="11"/>
      <c r="AK3" s="12"/>
      <c r="AL3" s="11"/>
      <c r="AM3" s="11"/>
      <c r="AN3" s="11"/>
      <c r="AO3" s="11"/>
      <c r="AP3" s="11"/>
      <c r="AQ3" s="11"/>
      <c r="AR3" s="11"/>
      <c r="AT3" s="11"/>
      <c r="AU3" s="11"/>
      <c r="AV3" s="12"/>
      <c r="AW3" s="11"/>
      <c r="AX3" s="11"/>
      <c r="AY3" s="11"/>
      <c r="AZ3" s="11"/>
      <c r="BA3" s="11"/>
      <c r="BB3" s="11"/>
      <c r="BC3" s="11"/>
      <c r="BE3" s="11"/>
      <c r="BF3" s="11"/>
      <c r="BG3" s="13"/>
      <c r="BH3" s="11"/>
      <c r="BI3" s="11"/>
      <c r="BJ3" s="11"/>
      <c r="BK3" s="11"/>
      <c r="BL3" s="11"/>
      <c r="BM3" s="11"/>
      <c r="BN3" s="11"/>
      <c r="BO3" s="11"/>
      <c r="BQ3" s="11"/>
      <c r="BR3" s="11"/>
      <c r="BS3" s="13"/>
      <c r="BT3" s="11"/>
      <c r="BU3" s="11"/>
      <c r="BV3" s="11"/>
      <c r="BW3" s="11"/>
      <c r="BX3" s="11"/>
      <c r="BY3" s="11"/>
      <c r="BZ3" s="11"/>
      <c r="CB3" s="11"/>
      <c r="CC3" s="11"/>
      <c r="CD3" s="13"/>
      <c r="CE3" s="11"/>
      <c r="CF3" s="11"/>
      <c r="CG3" s="11"/>
      <c r="CH3" s="11"/>
      <c r="CI3" s="11"/>
      <c r="CJ3" s="11"/>
      <c r="CK3" s="11"/>
      <c r="CM3" s="11"/>
      <c r="CN3" s="11"/>
      <c r="CO3" s="13"/>
      <c r="CP3" s="11"/>
      <c r="CQ3" s="11"/>
      <c r="CR3" s="11"/>
      <c r="CS3" s="11"/>
      <c r="CT3" s="11"/>
      <c r="CU3" s="11"/>
      <c r="CV3" s="11"/>
      <c r="CX3" s="11"/>
      <c r="CY3" s="11"/>
      <c r="CZ3" s="13"/>
      <c r="DA3" s="11"/>
      <c r="DB3" s="11"/>
      <c r="DC3" s="11"/>
      <c r="DD3" s="11"/>
      <c r="DE3" s="11"/>
      <c r="DF3" s="11"/>
      <c r="DG3" s="11"/>
      <c r="DI3" s="11"/>
      <c r="DJ3" s="11"/>
      <c r="DK3" s="13"/>
      <c r="DL3" s="11"/>
      <c r="DM3" s="11"/>
      <c r="DN3" s="11"/>
      <c r="DO3" s="11"/>
      <c r="DP3" s="11"/>
      <c r="DQ3" s="11"/>
      <c r="DR3" s="11"/>
      <c r="DT3" s="11"/>
      <c r="DU3" s="11"/>
      <c r="DV3" s="13"/>
      <c r="DW3" s="11"/>
      <c r="DX3" s="11"/>
      <c r="DY3" s="11"/>
      <c r="DZ3" s="11"/>
      <c r="EA3" s="11"/>
      <c r="EB3" s="11"/>
      <c r="EC3" s="11"/>
      <c r="EE3" s="11"/>
      <c r="EF3" s="11"/>
      <c r="EG3" s="13"/>
      <c r="EH3" s="11"/>
      <c r="EI3" s="11"/>
      <c r="EJ3" s="11"/>
      <c r="EK3" s="11"/>
      <c r="EL3" s="11"/>
      <c r="EM3" s="11"/>
      <c r="EN3" s="11"/>
      <c r="EP3" s="11"/>
      <c r="EQ3" s="11"/>
      <c r="ER3" s="12"/>
      <c r="ES3" s="11"/>
      <c r="ET3" s="11"/>
      <c r="EU3" s="11"/>
      <c r="EV3" s="11"/>
      <c r="EW3" s="11"/>
      <c r="EX3" s="11"/>
      <c r="EY3" s="11"/>
      <c r="EZ3" s="14"/>
      <c r="FA3" s="11"/>
      <c r="FB3" s="11"/>
      <c r="FC3" s="12"/>
      <c r="FD3" s="11"/>
      <c r="FE3" s="11"/>
      <c r="FF3" s="11"/>
      <c r="FG3" s="11"/>
      <c r="FH3" s="11"/>
      <c r="FI3" s="11"/>
      <c r="FJ3" s="11"/>
      <c r="FK3" s="14"/>
      <c r="FL3" s="11"/>
      <c r="FM3" s="11"/>
      <c r="FN3" s="12"/>
      <c r="FO3" s="11"/>
      <c r="FP3" s="11"/>
      <c r="FQ3" s="11"/>
      <c r="FR3" s="11"/>
      <c r="FS3" s="11"/>
      <c r="FT3" s="11"/>
      <c r="FU3" s="11"/>
      <c r="FV3" s="14"/>
      <c r="FW3" s="11"/>
      <c r="FX3" s="11"/>
      <c r="FY3" s="12"/>
      <c r="FZ3" s="11"/>
      <c r="GA3" s="11"/>
      <c r="GB3" s="11"/>
      <c r="GC3" s="11"/>
      <c r="GD3" s="11"/>
      <c r="GE3" s="11"/>
      <c r="GF3" s="11"/>
      <c r="GH3" s="11"/>
      <c r="GI3" s="11"/>
      <c r="GJ3" s="12"/>
      <c r="GK3" s="11"/>
      <c r="GL3" s="11"/>
      <c r="GM3" s="11"/>
      <c r="GN3" s="11"/>
      <c r="GO3" s="11"/>
      <c r="GP3" s="11"/>
      <c r="GQ3" s="11"/>
      <c r="GS3" s="202"/>
      <c r="GT3" s="202"/>
      <c r="GU3" s="203"/>
      <c r="GV3" s="202"/>
      <c r="GW3" s="202"/>
      <c r="GX3" s="202"/>
      <c r="GY3" s="202"/>
      <c r="GZ3" s="202"/>
      <c r="HA3" s="202"/>
      <c r="HB3" s="202"/>
    </row>
    <row r="4" spans="2:210" ht="12">
      <c r="B4" s="11" t="s">
        <v>727</v>
      </c>
      <c r="C4" s="11"/>
      <c r="D4" s="12"/>
      <c r="E4" s="11"/>
      <c r="F4" s="11"/>
      <c r="G4" s="11"/>
      <c r="H4" s="11"/>
      <c r="I4" s="11"/>
      <c r="J4" s="11"/>
      <c r="K4" s="11" t="s">
        <v>720</v>
      </c>
      <c r="M4" s="11" t="s">
        <v>117</v>
      </c>
      <c r="N4" s="11"/>
      <c r="O4" s="12"/>
      <c r="P4" s="11"/>
      <c r="Q4" s="11"/>
      <c r="R4" s="11"/>
      <c r="S4" s="11"/>
      <c r="T4" s="11"/>
      <c r="U4" s="11"/>
      <c r="V4" s="11" t="s">
        <v>720</v>
      </c>
      <c r="X4" s="11" t="s">
        <v>727</v>
      </c>
      <c r="Y4" s="11"/>
      <c r="Z4" s="12"/>
      <c r="AA4" s="11"/>
      <c r="AB4" s="11"/>
      <c r="AC4" s="11"/>
      <c r="AD4" s="11"/>
      <c r="AE4" s="11"/>
      <c r="AF4" s="11"/>
      <c r="AG4" s="11" t="s">
        <v>720</v>
      </c>
      <c r="AI4" s="11" t="s">
        <v>727</v>
      </c>
      <c r="AJ4" s="11"/>
      <c r="AK4" s="12"/>
      <c r="AL4" s="11"/>
      <c r="AM4" s="11"/>
      <c r="AN4" s="11"/>
      <c r="AO4" s="11"/>
      <c r="AP4" s="11"/>
      <c r="AQ4" s="11"/>
      <c r="AR4" s="11" t="s">
        <v>720</v>
      </c>
      <c r="AT4" s="11" t="s">
        <v>727</v>
      </c>
      <c r="AU4" s="11"/>
      <c r="AV4" s="12"/>
      <c r="AW4" s="11"/>
      <c r="AX4" s="11"/>
      <c r="AY4" s="11"/>
      <c r="AZ4" s="11"/>
      <c r="BA4" s="11"/>
      <c r="BB4" s="11"/>
      <c r="BC4" s="11" t="s">
        <v>720</v>
      </c>
      <c r="BE4" s="11" t="s">
        <v>625</v>
      </c>
      <c r="BF4" s="11"/>
      <c r="BG4" s="13"/>
      <c r="BH4" s="11"/>
      <c r="BI4" s="11"/>
      <c r="BJ4" s="11"/>
      <c r="BK4" s="11"/>
      <c r="BL4" s="11"/>
      <c r="BM4" s="11"/>
      <c r="BN4" s="11"/>
      <c r="BO4" s="11"/>
      <c r="BQ4" s="11" t="s">
        <v>73</v>
      </c>
      <c r="BR4" s="11"/>
      <c r="BS4" s="13"/>
      <c r="BT4" s="11"/>
      <c r="BU4" s="11"/>
      <c r="BV4" s="11"/>
      <c r="BW4" s="11"/>
      <c r="BX4" s="11"/>
      <c r="BY4" s="11"/>
      <c r="BZ4" s="11"/>
      <c r="CB4" s="11" t="s">
        <v>51</v>
      </c>
      <c r="CC4" s="11"/>
      <c r="CD4" s="13"/>
      <c r="CE4" s="11"/>
      <c r="CF4" s="11"/>
      <c r="CG4" s="11"/>
      <c r="CH4" s="11"/>
      <c r="CI4" s="11"/>
      <c r="CJ4" s="11"/>
      <c r="CK4" s="11"/>
      <c r="CM4" s="11" t="s">
        <v>439</v>
      </c>
      <c r="CN4" s="11"/>
      <c r="CO4" s="13"/>
      <c r="CP4" s="11"/>
      <c r="CQ4" s="11"/>
      <c r="CR4" s="11"/>
      <c r="CS4" s="11"/>
      <c r="CT4" s="11"/>
      <c r="CU4" s="11"/>
      <c r="CV4" s="11"/>
      <c r="CX4" s="11" t="s">
        <v>308</v>
      </c>
      <c r="CY4" s="11"/>
      <c r="CZ4" s="13"/>
      <c r="DA4" s="11"/>
      <c r="DB4" s="11"/>
      <c r="DC4" s="11"/>
      <c r="DD4" s="11"/>
      <c r="DE4" s="11"/>
      <c r="DF4" s="11"/>
      <c r="DG4" s="11"/>
      <c r="DI4" s="11" t="s">
        <v>283</v>
      </c>
      <c r="DJ4" s="11"/>
      <c r="DK4" s="13"/>
      <c r="DL4" s="11"/>
      <c r="DM4" s="11"/>
      <c r="DN4" s="11"/>
      <c r="DO4" s="11"/>
      <c r="DP4" s="11"/>
      <c r="DQ4" s="11"/>
      <c r="DR4" s="11"/>
      <c r="DT4" s="11" t="s">
        <v>633</v>
      </c>
      <c r="DU4" s="11"/>
      <c r="DV4" s="13"/>
      <c r="DW4" s="11"/>
      <c r="DX4" s="11"/>
      <c r="DY4" s="11"/>
      <c r="DZ4" s="11"/>
      <c r="EA4" s="11"/>
      <c r="EB4" s="11"/>
      <c r="EC4" s="11"/>
      <c r="EE4" s="11" t="s">
        <v>419</v>
      </c>
      <c r="EF4" s="11"/>
      <c r="EG4" s="13"/>
      <c r="EH4" s="11"/>
      <c r="EI4" s="11"/>
      <c r="EJ4" s="11"/>
      <c r="EK4" s="11"/>
      <c r="EL4" s="11"/>
      <c r="EM4" s="11"/>
      <c r="EN4" s="11"/>
      <c r="EP4" s="11" t="s">
        <v>727</v>
      </c>
      <c r="EQ4" s="11"/>
      <c r="ER4" s="12"/>
      <c r="ES4" s="11"/>
      <c r="ET4" s="11"/>
      <c r="EU4" s="11"/>
      <c r="EV4" s="11"/>
      <c r="EW4" s="11"/>
      <c r="EX4" s="11"/>
      <c r="EY4" s="11" t="s">
        <v>720</v>
      </c>
      <c r="EZ4" s="14"/>
      <c r="FA4" s="11" t="s">
        <v>727</v>
      </c>
      <c r="FB4" s="11"/>
      <c r="FC4" s="12"/>
      <c r="FD4" s="11"/>
      <c r="FE4" s="11"/>
      <c r="FF4" s="11"/>
      <c r="FG4" s="11"/>
      <c r="FH4" s="11"/>
      <c r="FI4" s="11"/>
      <c r="FJ4" s="11" t="s">
        <v>720</v>
      </c>
      <c r="FK4" s="14"/>
      <c r="FL4" s="11" t="s">
        <v>727</v>
      </c>
      <c r="FM4" s="11"/>
      <c r="FN4" s="12"/>
      <c r="FO4" s="11"/>
      <c r="FP4" s="11"/>
      <c r="FQ4" s="11"/>
      <c r="FR4" s="11"/>
      <c r="FS4" s="11"/>
      <c r="FT4" s="11"/>
      <c r="FU4" s="11" t="s">
        <v>720</v>
      </c>
      <c r="FV4" s="14"/>
      <c r="FW4" s="11" t="s">
        <v>727</v>
      </c>
      <c r="FX4" s="11"/>
      <c r="FY4" s="12"/>
      <c r="FZ4" s="11"/>
      <c r="GA4" s="11"/>
      <c r="GB4" s="11"/>
      <c r="GC4" s="11"/>
      <c r="GD4" s="11"/>
      <c r="GE4" s="11"/>
      <c r="GF4" s="11"/>
      <c r="GH4" s="11" t="s">
        <v>727</v>
      </c>
      <c r="GI4" s="11"/>
      <c r="GJ4" s="12"/>
      <c r="GK4" s="11"/>
      <c r="GL4" s="11"/>
      <c r="GM4" s="11"/>
      <c r="GN4" s="11"/>
      <c r="GO4" s="11"/>
      <c r="GP4" s="11"/>
      <c r="GQ4" s="11"/>
      <c r="GS4" s="202"/>
      <c r="GT4" s="202"/>
      <c r="GU4" s="203"/>
      <c r="GV4" s="202"/>
      <c r="GW4" s="202"/>
      <c r="GX4" s="202"/>
      <c r="GY4" s="202"/>
      <c r="GZ4" s="202"/>
      <c r="HA4" s="202"/>
      <c r="HB4" s="202"/>
    </row>
    <row r="5" spans="2:210" ht="12">
      <c r="B5" s="11"/>
      <c r="C5" s="11"/>
      <c r="D5" s="19"/>
      <c r="E5" s="11"/>
      <c r="F5" s="11"/>
      <c r="G5" s="11"/>
      <c r="H5" s="11"/>
      <c r="I5" s="11"/>
      <c r="J5" s="11"/>
      <c r="K5" s="11"/>
      <c r="M5" s="11"/>
      <c r="N5" s="11"/>
      <c r="O5" s="19"/>
      <c r="P5" s="11"/>
      <c r="Q5" s="11"/>
      <c r="R5" s="11"/>
      <c r="S5" s="11"/>
      <c r="T5" s="11"/>
      <c r="U5" s="11"/>
      <c r="V5" s="11"/>
      <c r="X5" s="11"/>
      <c r="Y5" s="11"/>
      <c r="Z5" s="19"/>
      <c r="AA5" s="11"/>
      <c r="AB5" s="11"/>
      <c r="AC5" s="11"/>
      <c r="AD5" s="11"/>
      <c r="AE5" s="11"/>
      <c r="AF5" s="11"/>
      <c r="AG5" s="11"/>
      <c r="AI5" s="11"/>
      <c r="AJ5" s="11"/>
      <c r="AK5" s="19"/>
      <c r="AL5" s="11"/>
      <c r="AM5" s="11"/>
      <c r="AN5" s="11"/>
      <c r="AO5" s="11"/>
      <c r="AP5" s="11"/>
      <c r="AQ5" s="11"/>
      <c r="AR5" s="11"/>
      <c r="AT5" s="11"/>
      <c r="AU5" s="11"/>
      <c r="AV5" s="19"/>
      <c r="AW5" s="11"/>
      <c r="AX5" s="11"/>
      <c r="AY5" s="11"/>
      <c r="AZ5" s="11"/>
      <c r="BA5" s="11"/>
      <c r="BB5" s="11"/>
      <c r="BC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P5" s="11"/>
      <c r="EQ5" s="11"/>
      <c r="ER5" s="19"/>
      <c r="ES5" s="11"/>
      <c r="ET5" s="11"/>
      <c r="EU5" s="11"/>
      <c r="EV5" s="11"/>
      <c r="EW5" s="11"/>
      <c r="EX5" s="11"/>
      <c r="EY5" s="11"/>
      <c r="EZ5" s="14"/>
      <c r="FA5" s="11"/>
      <c r="FB5" s="11"/>
      <c r="FC5" s="19"/>
      <c r="FD5" s="11"/>
      <c r="FE5" s="11"/>
      <c r="FF5" s="11"/>
      <c r="FG5" s="11"/>
      <c r="FH5" s="11"/>
      <c r="FI5" s="11"/>
      <c r="FJ5" s="11"/>
      <c r="FK5" s="14"/>
      <c r="FL5" s="11"/>
      <c r="FM5" s="11"/>
      <c r="FN5" s="19"/>
      <c r="FO5" s="11"/>
      <c r="FP5" s="11"/>
      <c r="FQ5" s="11"/>
      <c r="FR5" s="11"/>
      <c r="FS5" s="11"/>
      <c r="FT5" s="11"/>
      <c r="FU5" s="11"/>
      <c r="FV5" s="14"/>
      <c r="FW5" s="11"/>
      <c r="FX5" s="11"/>
      <c r="FY5" s="19"/>
      <c r="FZ5" s="11"/>
      <c r="GA5" s="11"/>
      <c r="GB5" s="11"/>
      <c r="GC5" s="11"/>
      <c r="GD5" s="11"/>
      <c r="GE5" s="11"/>
      <c r="GF5" s="11"/>
      <c r="GH5" s="11"/>
      <c r="GI5" s="11"/>
      <c r="GJ5" s="19"/>
      <c r="GK5" s="11"/>
      <c r="GL5" s="11"/>
      <c r="GM5" s="11"/>
      <c r="GN5" s="11"/>
      <c r="GO5" s="11"/>
      <c r="GP5" s="11"/>
      <c r="GQ5" s="11"/>
      <c r="GS5" s="202"/>
      <c r="GT5" s="202"/>
      <c r="GU5" s="202"/>
      <c r="GV5" s="202"/>
      <c r="GW5" s="202"/>
      <c r="GX5" s="202"/>
      <c r="GY5" s="202"/>
      <c r="GZ5" s="202"/>
      <c r="HA5" s="202"/>
      <c r="HB5" s="202"/>
    </row>
    <row r="6" spans="2:210" ht="12">
      <c r="B6" s="11" t="s">
        <v>735</v>
      </c>
      <c r="C6" s="11" t="s">
        <v>27</v>
      </c>
      <c r="D6" s="19" t="s">
        <v>29</v>
      </c>
      <c r="E6" s="11">
        <v>10</v>
      </c>
      <c r="F6" s="11"/>
      <c r="G6" s="11" t="s">
        <v>30</v>
      </c>
      <c r="H6" s="11">
        <v>8</v>
      </c>
      <c r="I6" s="11">
        <v>3</v>
      </c>
      <c r="J6" s="11">
        <v>35</v>
      </c>
      <c r="K6" s="11">
        <v>1</v>
      </c>
      <c r="M6" s="11" t="s">
        <v>118</v>
      </c>
      <c r="N6" s="11" t="s">
        <v>669</v>
      </c>
      <c r="O6" s="19" t="s">
        <v>519</v>
      </c>
      <c r="P6" s="11">
        <v>17</v>
      </c>
      <c r="Q6" s="11"/>
      <c r="R6" s="11" t="s">
        <v>730</v>
      </c>
      <c r="S6" s="11">
        <v>11</v>
      </c>
      <c r="T6" s="11">
        <v>3</v>
      </c>
      <c r="U6" s="11">
        <v>47</v>
      </c>
      <c r="V6" s="11">
        <v>2</v>
      </c>
      <c r="X6" s="11" t="s">
        <v>735</v>
      </c>
      <c r="Y6" s="11" t="s">
        <v>527</v>
      </c>
      <c r="Z6" s="19" t="s">
        <v>703</v>
      </c>
      <c r="AA6" s="11">
        <v>0</v>
      </c>
      <c r="AB6" s="11"/>
      <c r="AC6" s="11" t="s">
        <v>223</v>
      </c>
      <c r="AD6" s="11">
        <v>12</v>
      </c>
      <c r="AE6" s="11">
        <v>4</v>
      </c>
      <c r="AF6" s="11">
        <v>16</v>
      </c>
      <c r="AG6" s="11">
        <v>3</v>
      </c>
      <c r="AI6" s="11" t="s">
        <v>506</v>
      </c>
      <c r="AJ6" s="11" t="s">
        <v>740</v>
      </c>
      <c r="AK6" s="19" t="s">
        <v>425</v>
      </c>
      <c r="AL6" s="11">
        <v>11</v>
      </c>
      <c r="AM6" s="11"/>
      <c r="AN6" s="11" t="s">
        <v>425</v>
      </c>
      <c r="AO6" s="11">
        <v>12</v>
      </c>
      <c r="AP6" s="11">
        <v>5</v>
      </c>
      <c r="AQ6" s="11">
        <v>25</v>
      </c>
      <c r="AR6" s="11">
        <v>4</v>
      </c>
      <c r="AT6" s="11" t="s">
        <v>731</v>
      </c>
      <c r="AU6" s="11" t="s">
        <v>740</v>
      </c>
      <c r="AV6" s="19" t="s">
        <v>323</v>
      </c>
      <c r="AW6" s="11">
        <v>27</v>
      </c>
      <c r="AX6" s="11"/>
      <c r="AY6" s="11" t="s">
        <v>325</v>
      </c>
      <c r="AZ6" s="11">
        <v>11</v>
      </c>
      <c r="BA6" s="11" t="s">
        <v>720</v>
      </c>
      <c r="BB6" s="11">
        <v>34</v>
      </c>
      <c r="BC6" s="11" t="s">
        <v>720</v>
      </c>
      <c r="BE6" s="11" t="s">
        <v>79</v>
      </c>
      <c r="BF6" s="11" t="s">
        <v>451</v>
      </c>
      <c r="BG6" s="11" t="s">
        <v>536</v>
      </c>
      <c r="BH6" s="11">
        <v>1</v>
      </c>
      <c r="BI6" s="11"/>
      <c r="BJ6" s="11"/>
      <c r="BK6" s="11" t="s">
        <v>730</v>
      </c>
      <c r="BL6" s="11">
        <v>12</v>
      </c>
      <c r="BM6" s="11" t="s">
        <v>720</v>
      </c>
      <c r="BN6" s="11">
        <v>72</v>
      </c>
      <c r="BO6" s="11" t="s">
        <v>720</v>
      </c>
      <c r="BQ6" s="11" t="s">
        <v>580</v>
      </c>
      <c r="BR6" s="11" t="s">
        <v>669</v>
      </c>
      <c r="BS6" s="11" t="s">
        <v>753</v>
      </c>
      <c r="BT6" s="11">
        <v>93</v>
      </c>
      <c r="BU6" s="11"/>
      <c r="BV6" s="11" t="s">
        <v>730</v>
      </c>
      <c r="BW6" s="11">
        <v>12</v>
      </c>
      <c r="BX6" s="11">
        <v>4</v>
      </c>
      <c r="BY6" s="11">
        <v>50</v>
      </c>
      <c r="BZ6" s="11" t="s">
        <v>720</v>
      </c>
      <c r="CB6" s="11" t="s">
        <v>635</v>
      </c>
      <c r="CC6" s="11" t="s">
        <v>669</v>
      </c>
      <c r="CD6" s="11" t="s">
        <v>10</v>
      </c>
      <c r="CE6" s="11">
        <v>7</v>
      </c>
      <c r="CF6" s="11"/>
      <c r="CG6" s="11" t="s">
        <v>730</v>
      </c>
      <c r="CH6" s="11">
        <v>11</v>
      </c>
      <c r="CI6" s="11">
        <v>2</v>
      </c>
      <c r="CJ6" s="11">
        <v>22</v>
      </c>
      <c r="CK6" s="11">
        <v>1</v>
      </c>
      <c r="CM6" s="11" t="s">
        <v>1</v>
      </c>
      <c r="CN6" s="11" t="s">
        <v>451</v>
      </c>
      <c r="CO6" s="11" t="s">
        <v>501</v>
      </c>
      <c r="CP6" s="11">
        <v>115</v>
      </c>
      <c r="CQ6" s="11"/>
      <c r="CR6" s="11" t="s">
        <v>730</v>
      </c>
      <c r="CS6" s="11">
        <v>12</v>
      </c>
      <c r="CT6" s="11">
        <v>2</v>
      </c>
      <c r="CU6" s="11">
        <v>66</v>
      </c>
      <c r="CV6" s="11">
        <v>1</v>
      </c>
      <c r="CX6" s="11" t="s">
        <v>440</v>
      </c>
      <c r="CY6" s="11" t="s">
        <v>451</v>
      </c>
      <c r="CZ6" s="11" t="s">
        <v>741</v>
      </c>
      <c r="DA6" s="11">
        <v>67</v>
      </c>
      <c r="DB6" s="11"/>
      <c r="DC6" s="11" t="s">
        <v>730</v>
      </c>
      <c r="DD6" s="11">
        <v>12</v>
      </c>
      <c r="DE6" s="11">
        <v>1</v>
      </c>
      <c r="DF6" s="11">
        <v>64</v>
      </c>
      <c r="DG6" s="11">
        <v>2</v>
      </c>
      <c r="DI6" s="11" t="s">
        <v>196</v>
      </c>
      <c r="DJ6" s="11" t="s">
        <v>534</v>
      </c>
      <c r="DK6" s="11" t="s">
        <v>501</v>
      </c>
      <c r="DL6" s="11">
        <v>22</v>
      </c>
      <c r="DM6" s="11"/>
      <c r="DN6" s="11" t="s">
        <v>730</v>
      </c>
      <c r="DO6" s="11">
        <v>7</v>
      </c>
      <c r="DP6" s="11">
        <v>4</v>
      </c>
      <c r="DQ6" s="11">
        <v>12</v>
      </c>
      <c r="DR6" s="11" t="s">
        <v>720</v>
      </c>
      <c r="DT6" s="11" t="s">
        <v>465</v>
      </c>
      <c r="DU6" s="11" t="s">
        <v>740</v>
      </c>
      <c r="DV6" s="11" t="s">
        <v>730</v>
      </c>
      <c r="DW6" s="11">
        <v>48</v>
      </c>
      <c r="DX6" s="11"/>
      <c r="DY6" s="11" t="s">
        <v>730</v>
      </c>
      <c r="DZ6" s="11">
        <v>2</v>
      </c>
      <c r="EA6" s="11">
        <v>3</v>
      </c>
      <c r="EB6" s="11">
        <v>39</v>
      </c>
      <c r="EC6" s="11">
        <v>4</v>
      </c>
      <c r="EE6" s="11" t="s">
        <v>420</v>
      </c>
      <c r="EF6" s="11" t="s">
        <v>534</v>
      </c>
      <c r="EG6" s="11" t="s">
        <v>631</v>
      </c>
      <c r="EH6" s="11">
        <v>54</v>
      </c>
      <c r="EI6" s="11"/>
      <c r="EJ6" s="11" t="s">
        <v>730</v>
      </c>
      <c r="EK6" s="11">
        <v>12</v>
      </c>
      <c r="EL6" s="11">
        <v>3</v>
      </c>
      <c r="EM6" s="11">
        <v>23</v>
      </c>
      <c r="EN6" s="11">
        <v>3</v>
      </c>
      <c r="EP6" s="11" t="s">
        <v>370</v>
      </c>
      <c r="EQ6" s="11" t="s">
        <v>527</v>
      </c>
      <c r="ER6" s="19" t="s">
        <v>377</v>
      </c>
      <c r="ES6" s="11">
        <v>42</v>
      </c>
      <c r="ET6" s="11"/>
      <c r="EU6" s="11" t="s">
        <v>377</v>
      </c>
      <c r="EV6" s="11">
        <v>12</v>
      </c>
      <c r="EW6" s="11">
        <v>6</v>
      </c>
      <c r="EX6" s="11">
        <v>16</v>
      </c>
      <c r="EY6" s="11">
        <v>3</v>
      </c>
      <c r="EZ6" s="14"/>
      <c r="FA6" s="11" t="s">
        <v>735</v>
      </c>
      <c r="FB6" s="11" t="s">
        <v>729</v>
      </c>
      <c r="FC6" s="19" t="s">
        <v>720</v>
      </c>
      <c r="FD6" s="11">
        <v>0</v>
      </c>
      <c r="FE6" s="11"/>
      <c r="FF6" s="11" t="s">
        <v>615</v>
      </c>
      <c r="FG6" s="11">
        <v>7.2</v>
      </c>
      <c r="FH6" s="11" t="s">
        <v>720</v>
      </c>
      <c r="FI6" s="11">
        <v>23</v>
      </c>
      <c r="FJ6" s="11">
        <v>3</v>
      </c>
      <c r="FK6" s="14"/>
      <c r="FL6" s="11" t="s">
        <v>735</v>
      </c>
      <c r="FM6" s="11" t="s">
        <v>569</v>
      </c>
      <c r="FN6" s="19" t="s">
        <v>570</v>
      </c>
      <c r="FO6" s="11">
        <v>58</v>
      </c>
      <c r="FP6" s="11"/>
      <c r="FQ6" s="11" t="s">
        <v>575</v>
      </c>
      <c r="FR6" s="11">
        <v>11</v>
      </c>
      <c r="FS6" s="11">
        <v>1</v>
      </c>
      <c r="FT6" s="11">
        <v>42</v>
      </c>
      <c r="FU6" s="11">
        <v>4</v>
      </c>
      <c r="FV6" s="14"/>
      <c r="FW6" s="11" t="s">
        <v>735</v>
      </c>
      <c r="FX6" s="11" t="s">
        <v>736</v>
      </c>
      <c r="FY6" s="19" t="s">
        <v>737</v>
      </c>
      <c r="FZ6" s="11">
        <v>4</v>
      </c>
      <c r="GA6" s="11"/>
      <c r="GB6" s="11" t="s">
        <v>738</v>
      </c>
      <c r="GC6" s="11">
        <v>8</v>
      </c>
      <c r="GD6" s="11">
        <v>2</v>
      </c>
      <c r="GE6" s="11">
        <v>26</v>
      </c>
      <c r="GF6" s="11">
        <v>1</v>
      </c>
      <c r="GH6" s="11" t="s">
        <v>731</v>
      </c>
      <c r="GI6" s="11" t="s">
        <v>732</v>
      </c>
      <c r="GJ6" s="19" t="s">
        <v>733</v>
      </c>
      <c r="GK6" s="11">
        <v>6</v>
      </c>
      <c r="GL6" s="11"/>
      <c r="GM6" s="11" t="s">
        <v>734</v>
      </c>
      <c r="GN6" s="11">
        <v>12</v>
      </c>
      <c r="GO6" s="11">
        <v>2</v>
      </c>
      <c r="GP6" s="11">
        <v>50</v>
      </c>
      <c r="GQ6" s="11">
        <v>1</v>
      </c>
      <c r="GS6" s="202" t="s">
        <v>728</v>
      </c>
      <c r="GT6" s="202" t="s">
        <v>729</v>
      </c>
      <c r="GU6" s="202"/>
      <c r="GV6" s="202">
        <v>0</v>
      </c>
      <c r="GW6" s="202"/>
      <c r="GX6" s="202" t="s">
        <v>730</v>
      </c>
      <c r="GY6" s="202">
        <v>10</v>
      </c>
      <c r="GZ6" s="202">
        <v>2</v>
      </c>
      <c r="HA6" s="202">
        <v>13</v>
      </c>
      <c r="HB6" s="202">
        <v>1</v>
      </c>
    </row>
    <row r="7" spans="2:210" ht="12">
      <c r="B7" s="11" t="s">
        <v>731</v>
      </c>
      <c r="C7" s="11" t="s">
        <v>527</v>
      </c>
      <c r="D7" s="19" t="s">
        <v>29</v>
      </c>
      <c r="E7" s="11">
        <v>5</v>
      </c>
      <c r="F7" s="11"/>
      <c r="G7" s="11" t="s">
        <v>29</v>
      </c>
      <c r="H7" s="11">
        <v>10</v>
      </c>
      <c r="I7" s="11">
        <v>4</v>
      </c>
      <c r="J7" s="11">
        <v>19</v>
      </c>
      <c r="K7" s="11">
        <v>4</v>
      </c>
      <c r="M7" s="11" t="s">
        <v>119</v>
      </c>
      <c r="N7" s="11" t="s">
        <v>534</v>
      </c>
      <c r="O7" s="19" t="s">
        <v>501</v>
      </c>
      <c r="P7" s="11">
        <v>46</v>
      </c>
      <c r="Q7" s="11"/>
      <c r="R7" s="11" t="s">
        <v>753</v>
      </c>
      <c r="S7" s="11">
        <v>8</v>
      </c>
      <c r="T7" s="11">
        <v>3</v>
      </c>
      <c r="U7" s="11">
        <v>18</v>
      </c>
      <c r="V7" s="11" t="s">
        <v>720</v>
      </c>
      <c r="X7" s="11" t="s">
        <v>742</v>
      </c>
      <c r="Y7" s="11" t="s">
        <v>740</v>
      </c>
      <c r="Z7" s="19" t="s">
        <v>701</v>
      </c>
      <c r="AA7" s="11">
        <v>0</v>
      </c>
      <c r="AB7" s="11"/>
      <c r="AC7" s="11" t="s">
        <v>701</v>
      </c>
      <c r="AD7" s="11">
        <v>12</v>
      </c>
      <c r="AE7" s="11">
        <v>1</v>
      </c>
      <c r="AF7" s="11">
        <v>44</v>
      </c>
      <c r="AG7" s="11">
        <v>3</v>
      </c>
      <c r="AI7" s="11" t="s">
        <v>754</v>
      </c>
      <c r="AJ7" s="11" t="s">
        <v>333</v>
      </c>
      <c r="AK7" s="19" t="s">
        <v>335</v>
      </c>
      <c r="AL7" s="11">
        <v>49</v>
      </c>
      <c r="AM7" s="11"/>
      <c r="AN7" s="11" t="s">
        <v>336</v>
      </c>
      <c r="AO7" s="11">
        <v>7</v>
      </c>
      <c r="AP7" s="11">
        <v>2</v>
      </c>
      <c r="AQ7" s="11">
        <v>19</v>
      </c>
      <c r="AR7" s="11">
        <v>2</v>
      </c>
      <c r="AT7" s="11" t="s">
        <v>735</v>
      </c>
      <c r="AU7" s="11" t="s">
        <v>527</v>
      </c>
      <c r="AV7" s="19" t="s">
        <v>323</v>
      </c>
      <c r="AW7" s="11">
        <v>24</v>
      </c>
      <c r="AX7" s="11"/>
      <c r="AY7" s="11" t="s">
        <v>380</v>
      </c>
      <c r="AZ7" s="11">
        <v>7</v>
      </c>
      <c r="BA7" s="11">
        <v>2</v>
      </c>
      <c r="BB7" s="11">
        <v>10</v>
      </c>
      <c r="BC7" s="11" t="s">
        <v>720</v>
      </c>
      <c r="BE7" s="11" t="s">
        <v>80</v>
      </c>
      <c r="BF7" s="11" t="s">
        <v>88</v>
      </c>
      <c r="BG7" s="11" t="s">
        <v>536</v>
      </c>
      <c r="BH7" s="11">
        <v>73</v>
      </c>
      <c r="BI7" s="11"/>
      <c r="BJ7" s="11"/>
      <c r="BK7" s="11" t="s">
        <v>536</v>
      </c>
      <c r="BL7" s="11">
        <v>12</v>
      </c>
      <c r="BM7" s="11">
        <v>2</v>
      </c>
      <c r="BN7" s="11">
        <v>42</v>
      </c>
      <c r="BO7" s="11">
        <v>4</v>
      </c>
      <c r="BQ7" s="11" t="s">
        <v>582</v>
      </c>
      <c r="BR7" s="11" t="s">
        <v>740</v>
      </c>
      <c r="BS7" s="11" t="s">
        <v>564</v>
      </c>
      <c r="BT7" s="11">
        <v>0</v>
      </c>
      <c r="BU7" s="11"/>
      <c r="BV7" s="11" t="s">
        <v>564</v>
      </c>
      <c r="BW7" s="11">
        <v>6</v>
      </c>
      <c r="BX7" s="11" t="s">
        <v>720</v>
      </c>
      <c r="BY7" s="11">
        <v>31</v>
      </c>
      <c r="BZ7" s="11">
        <v>1</v>
      </c>
      <c r="CB7" s="11" t="s">
        <v>65</v>
      </c>
      <c r="CC7" s="11" t="s">
        <v>55</v>
      </c>
      <c r="CD7" s="11" t="s">
        <v>501</v>
      </c>
      <c r="CE7" s="11">
        <v>10</v>
      </c>
      <c r="CF7" s="11"/>
      <c r="CG7" s="11" t="s">
        <v>631</v>
      </c>
      <c r="CH7" s="11">
        <v>10</v>
      </c>
      <c r="CI7" s="11">
        <v>1</v>
      </c>
      <c r="CJ7" s="11">
        <v>42</v>
      </c>
      <c r="CK7" s="11" t="s">
        <v>720</v>
      </c>
      <c r="CM7" s="11" t="s">
        <v>532</v>
      </c>
      <c r="CN7" s="11" t="s">
        <v>353</v>
      </c>
      <c r="CO7" s="11" t="s">
        <v>564</v>
      </c>
      <c r="CP7" s="11">
        <v>4</v>
      </c>
      <c r="CQ7" s="11"/>
      <c r="CR7" s="11" t="s">
        <v>11</v>
      </c>
      <c r="CS7" s="11">
        <v>9</v>
      </c>
      <c r="CT7" s="11">
        <v>2</v>
      </c>
      <c r="CU7" s="11">
        <v>40</v>
      </c>
      <c r="CV7" s="11">
        <v>1</v>
      </c>
      <c r="CX7" s="11" t="s">
        <v>441</v>
      </c>
      <c r="CY7" s="11" t="s">
        <v>499</v>
      </c>
      <c r="CZ7" s="11" t="s">
        <v>536</v>
      </c>
      <c r="DA7" s="11">
        <v>14</v>
      </c>
      <c r="DB7" s="11"/>
      <c r="DC7" s="11" t="s">
        <v>536</v>
      </c>
      <c r="DD7" s="11">
        <v>12</v>
      </c>
      <c r="DE7" s="11">
        <v>4</v>
      </c>
      <c r="DF7" s="11">
        <v>36</v>
      </c>
      <c r="DG7" s="11">
        <v>1</v>
      </c>
      <c r="DI7" s="11" t="s">
        <v>197</v>
      </c>
      <c r="DJ7" s="11" t="s">
        <v>740</v>
      </c>
      <c r="DK7" s="11" t="s">
        <v>631</v>
      </c>
      <c r="DL7" s="11">
        <v>8</v>
      </c>
      <c r="DM7" s="11"/>
      <c r="DN7" s="11" t="s">
        <v>631</v>
      </c>
      <c r="DO7" s="11">
        <v>7</v>
      </c>
      <c r="DP7" s="11">
        <v>1</v>
      </c>
      <c r="DQ7" s="11">
        <v>33</v>
      </c>
      <c r="DR7" s="11">
        <v>1</v>
      </c>
      <c r="DT7" s="11" t="s">
        <v>466</v>
      </c>
      <c r="DU7" s="11" t="s">
        <v>740</v>
      </c>
      <c r="DV7" s="11" t="s">
        <v>631</v>
      </c>
      <c r="DW7" s="11">
        <v>49</v>
      </c>
      <c r="DX7" s="11"/>
      <c r="DY7" s="11" t="s">
        <v>476</v>
      </c>
      <c r="DZ7" s="11">
        <v>2</v>
      </c>
      <c r="EA7" s="11" t="s">
        <v>720</v>
      </c>
      <c r="EB7" s="11">
        <v>13</v>
      </c>
      <c r="EC7" s="11" t="s">
        <v>720</v>
      </c>
      <c r="EE7" s="11" t="s">
        <v>421</v>
      </c>
      <c r="EF7" s="11" t="s">
        <v>431</v>
      </c>
      <c r="EG7" s="11" t="s">
        <v>536</v>
      </c>
      <c r="EH7" s="11">
        <v>12</v>
      </c>
      <c r="EI7" s="11"/>
      <c r="EJ7" s="11" t="s">
        <v>536</v>
      </c>
      <c r="EK7" s="11">
        <v>12</v>
      </c>
      <c r="EL7" s="11">
        <v>1</v>
      </c>
      <c r="EM7" s="11">
        <v>42</v>
      </c>
      <c r="EN7" s="11">
        <v>2</v>
      </c>
      <c r="EP7" s="11" t="s">
        <v>568</v>
      </c>
      <c r="EQ7" s="11" t="s">
        <v>740</v>
      </c>
      <c r="ER7" s="19" t="s">
        <v>377</v>
      </c>
      <c r="ES7" s="11">
        <v>1</v>
      </c>
      <c r="ET7" s="11"/>
      <c r="EU7" s="11" t="s">
        <v>567</v>
      </c>
      <c r="EV7" s="11">
        <v>8</v>
      </c>
      <c r="EW7" s="11">
        <v>2</v>
      </c>
      <c r="EX7" s="11">
        <v>35</v>
      </c>
      <c r="EY7" s="11" t="s">
        <v>720</v>
      </c>
      <c r="EZ7" s="14"/>
      <c r="FA7" s="11" t="s">
        <v>742</v>
      </c>
      <c r="FB7" s="11" t="s">
        <v>613</v>
      </c>
      <c r="FC7" s="19" t="s">
        <v>614</v>
      </c>
      <c r="FD7" s="11">
        <v>4</v>
      </c>
      <c r="FE7" s="11"/>
      <c r="FF7" s="11" t="s">
        <v>614</v>
      </c>
      <c r="FG7" s="11">
        <v>12</v>
      </c>
      <c r="FH7" s="11">
        <v>4</v>
      </c>
      <c r="FI7" s="11">
        <v>21</v>
      </c>
      <c r="FJ7" s="11">
        <v>1</v>
      </c>
      <c r="FK7" s="14"/>
      <c r="FL7" s="11" t="s">
        <v>742</v>
      </c>
      <c r="FM7" s="11" t="s">
        <v>571</v>
      </c>
      <c r="FN7" s="19" t="s">
        <v>573</v>
      </c>
      <c r="FO7" s="11">
        <v>8</v>
      </c>
      <c r="FP7" s="11"/>
      <c r="FQ7" s="11" t="s">
        <v>576</v>
      </c>
      <c r="FR7" s="11">
        <v>7</v>
      </c>
      <c r="FS7" s="11" t="s">
        <v>720</v>
      </c>
      <c r="FT7" s="11">
        <v>37</v>
      </c>
      <c r="FU7" s="11" t="s">
        <v>720</v>
      </c>
      <c r="FV7" s="14"/>
      <c r="FW7" s="11" t="s">
        <v>731</v>
      </c>
      <c r="FX7" s="11" t="s">
        <v>736</v>
      </c>
      <c r="FY7" s="19" t="s">
        <v>744</v>
      </c>
      <c r="FZ7" s="11">
        <v>31</v>
      </c>
      <c r="GA7" s="11"/>
      <c r="GB7" s="11" t="s">
        <v>737</v>
      </c>
      <c r="GC7" s="11">
        <v>10</v>
      </c>
      <c r="GD7" s="11">
        <v>1</v>
      </c>
      <c r="GE7" s="11">
        <v>30</v>
      </c>
      <c r="GF7" s="11">
        <v>2</v>
      </c>
      <c r="GH7" s="11" t="s">
        <v>742</v>
      </c>
      <c r="GI7" s="11" t="s">
        <v>743</v>
      </c>
      <c r="GJ7" s="19" t="s">
        <v>734</v>
      </c>
      <c r="GK7" s="11">
        <v>20</v>
      </c>
      <c r="GL7" s="11"/>
      <c r="GM7" s="11" t="s">
        <v>733</v>
      </c>
      <c r="GN7" s="11">
        <v>12</v>
      </c>
      <c r="GO7" s="11">
        <v>5</v>
      </c>
      <c r="GP7" s="11">
        <v>16</v>
      </c>
      <c r="GQ7" s="11">
        <v>4</v>
      </c>
      <c r="GS7" s="202" t="s">
        <v>739</v>
      </c>
      <c r="GT7" s="202" t="s">
        <v>740</v>
      </c>
      <c r="GU7" s="202" t="s">
        <v>741</v>
      </c>
      <c r="GV7" s="202">
        <v>0</v>
      </c>
      <c r="GW7" s="202"/>
      <c r="GX7" s="202" t="s">
        <v>741</v>
      </c>
      <c r="GY7" s="202">
        <v>3</v>
      </c>
      <c r="GZ7" s="202">
        <v>3</v>
      </c>
      <c r="HA7" s="202"/>
      <c r="HB7" s="202">
        <v>1</v>
      </c>
    </row>
    <row r="8" spans="2:210" ht="12">
      <c r="B8" s="11" t="s">
        <v>26</v>
      </c>
      <c r="C8" s="11" t="s">
        <v>740</v>
      </c>
      <c r="D8" s="19" t="s">
        <v>30</v>
      </c>
      <c r="E8" s="11">
        <v>1</v>
      </c>
      <c r="F8" s="11"/>
      <c r="G8" s="11" t="s">
        <v>435</v>
      </c>
      <c r="H8" s="11">
        <v>7</v>
      </c>
      <c r="I8" s="11" t="s">
        <v>720</v>
      </c>
      <c r="J8" s="11">
        <v>48</v>
      </c>
      <c r="K8" s="11" t="s">
        <v>720</v>
      </c>
      <c r="M8" s="11" t="s">
        <v>120</v>
      </c>
      <c r="N8" s="11" t="s">
        <v>740</v>
      </c>
      <c r="O8" s="19" t="s">
        <v>519</v>
      </c>
      <c r="P8" s="11">
        <v>36</v>
      </c>
      <c r="Q8" s="11"/>
      <c r="R8" s="11" t="s">
        <v>519</v>
      </c>
      <c r="S8" s="11">
        <v>9</v>
      </c>
      <c r="T8" s="11">
        <v>2</v>
      </c>
      <c r="U8" s="11">
        <v>41</v>
      </c>
      <c r="V8" s="11">
        <v>3</v>
      </c>
      <c r="X8" s="11" t="s">
        <v>754</v>
      </c>
      <c r="Y8" s="11" t="s">
        <v>219</v>
      </c>
      <c r="Z8" s="19" t="s">
        <v>701</v>
      </c>
      <c r="AA8" s="11">
        <v>97</v>
      </c>
      <c r="AB8" s="11"/>
      <c r="AC8" s="11" t="s">
        <v>220</v>
      </c>
      <c r="AD8" s="11">
        <v>5</v>
      </c>
      <c r="AE8" s="11" t="s">
        <v>720</v>
      </c>
      <c r="AF8" s="11">
        <v>15</v>
      </c>
      <c r="AG8" s="11" t="s">
        <v>720</v>
      </c>
      <c r="AI8" s="11" t="s">
        <v>731</v>
      </c>
      <c r="AJ8" s="11" t="s">
        <v>740</v>
      </c>
      <c r="AK8" s="19" t="s">
        <v>336</v>
      </c>
      <c r="AL8" s="11">
        <v>0</v>
      </c>
      <c r="AM8" s="11"/>
      <c r="AN8" s="11" t="s">
        <v>427</v>
      </c>
      <c r="AO8" s="11">
        <v>7</v>
      </c>
      <c r="AP8" s="11">
        <v>1</v>
      </c>
      <c r="AQ8" s="11">
        <v>18</v>
      </c>
      <c r="AR8" s="11" t="s">
        <v>720</v>
      </c>
      <c r="AT8" s="11" t="s">
        <v>754</v>
      </c>
      <c r="AU8" s="11" t="s">
        <v>321</v>
      </c>
      <c r="AV8" s="19" t="s">
        <v>324</v>
      </c>
      <c r="AW8" s="11">
        <v>14</v>
      </c>
      <c r="AX8" s="11"/>
      <c r="AY8" s="11" t="s">
        <v>323</v>
      </c>
      <c r="AZ8" s="11">
        <v>10</v>
      </c>
      <c r="BA8" s="11">
        <v>2</v>
      </c>
      <c r="BB8" s="11">
        <v>45</v>
      </c>
      <c r="BC8" s="11">
        <v>2</v>
      </c>
      <c r="BE8" s="11" t="s">
        <v>81</v>
      </c>
      <c r="BF8" s="11" t="s">
        <v>740</v>
      </c>
      <c r="BG8" s="11" t="s">
        <v>631</v>
      </c>
      <c r="BH8" s="11">
        <v>24</v>
      </c>
      <c r="BI8" s="11"/>
      <c r="BJ8" s="11"/>
      <c r="BK8" s="11" t="s">
        <v>631</v>
      </c>
      <c r="BL8" s="11">
        <v>12</v>
      </c>
      <c r="BM8" s="11" t="s">
        <v>720</v>
      </c>
      <c r="BN8" s="11">
        <v>54</v>
      </c>
      <c r="BO8" s="11">
        <v>2</v>
      </c>
      <c r="BQ8" s="11" t="s">
        <v>583</v>
      </c>
      <c r="BR8" s="11" t="s">
        <v>96</v>
      </c>
      <c r="BS8" s="11"/>
      <c r="BT8" s="11">
        <v>29</v>
      </c>
      <c r="BU8" s="11"/>
      <c r="BV8" s="11" t="s">
        <v>519</v>
      </c>
      <c r="BW8" s="11">
        <v>7</v>
      </c>
      <c r="BX8" s="11">
        <v>1</v>
      </c>
      <c r="BY8" s="11">
        <v>32</v>
      </c>
      <c r="BZ8" s="11" t="s">
        <v>720</v>
      </c>
      <c r="CB8" s="11" t="s">
        <v>66</v>
      </c>
      <c r="CC8" s="11" t="s">
        <v>499</v>
      </c>
      <c r="CD8" s="11" t="s">
        <v>536</v>
      </c>
      <c r="CE8" s="11">
        <v>22</v>
      </c>
      <c r="CF8" s="11"/>
      <c r="CG8" s="11" t="s">
        <v>501</v>
      </c>
      <c r="CH8" s="11">
        <v>12</v>
      </c>
      <c r="CI8" s="11">
        <v>6</v>
      </c>
      <c r="CJ8" s="11">
        <v>16</v>
      </c>
      <c r="CK8" s="11">
        <v>4</v>
      </c>
      <c r="CM8" s="11" t="s">
        <v>2</v>
      </c>
      <c r="CN8" s="11" t="s">
        <v>740</v>
      </c>
      <c r="CO8" s="11" t="s">
        <v>10</v>
      </c>
      <c r="CP8" s="11">
        <v>68</v>
      </c>
      <c r="CQ8" s="11"/>
      <c r="CR8" s="11" t="s">
        <v>501</v>
      </c>
      <c r="CS8" s="11">
        <v>12</v>
      </c>
      <c r="CT8" s="11">
        <v>1</v>
      </c>
      <c r="CU8" s="11">
        <v>77</v>
      </c>
      <c r="CV8" s="11">
        <v>3</v>
      </c>
      <c r="CX8" s="11" t="s">
        <v>442</v>
      </c>
      <c r="CY8" s="11" t="s">
        <v>636</v>
      </c>
      <c r="CZ8" s="11" t="s">
        <v>631</v>
      </c>
      <c r="DA8" s="11">
        <v>12</v>
      </c>
      <c r="DB8" s="11"/>
      <c r="DC8" s="11" t="s">
        <v>631</v>
      </c>
      <c r="DD8" s="11">
        <v>12</v>
      </c>
      <c r="DE8" s="11">
        <v>1</v>
      </c>
      <c r="DF8" s="11">
        <v>45</v>
      </c>
      <c r="DG8" s="11">
        <v>2</v>
      </c>
      <c r="DI8" s="11" t="s">
        <v>198</v>
      </c>
      <c r="DJ8" s="11" t="s">
        <v>431</v>
      </c>
      <c r="DK8" s="11" t="s">
        <v>208</v>
      </c>
      <c r="DL8" s="11">
        <v>31</v>
      </c>
      <c r="DM8" s="11"/>
      <c r="DN8" s="11" t="s">
        <v>208</v>
      </c>
      <c r="DO8" s="11">
        <v>11.4</v>
      </c>
      <c r="DP8" s="11">
        <v>1</v>
      </c>
      <c r="DQ8" s="11">
        <v>47</v>
      </c>
      <c r="DR8" s="11">
        <v>5</v>
      </c>
      <c r="DT8" s="11" t="s">
        <v>467</v>
      </c>
      <c r="DU8" s="11" t="s">
        <v>740</v>
      </c>
      <c r="DV8" s="11" t="s">
        <v>501</v>
      </c>
      <c r="DW8" s="11">
        <v>15</v>
      </c>
      <c r="DX8" s="11"/>
      <c r="DY8" s="11" t="s">
        <v>372</v>
      </c>
      <c r="DZ8" s="11">
        <v>4</v>
      </c>
      <c r="EA8" s="11">
        <v>1</v>
      </c>
      <c r="EB8" s="11">
        <v>13</v>
      </c>
      <c r="EC8" s="11" t="s">
        <v>720</v>
      </c>
      <c r="EE8" s="11" t="s">
        <v>422</v>
      </c>
      <c r="EF8" s="11" t="s">
        <v>504</v>
      </c>
      <c r="EG8" s="11" t="s">
        <v>536</v>
      </c>
      <c r="EH8" s="11">
        <v>5</v>
      </c>
      <c r="EI8" s="11"/>
      <c r="EJ8" s="11" t="s">
        <v>631</v>
      </c>
      <c r="EK8" s="11">
        <v>11</v>
      </c>
      <c r="EL8" s="11">
        <v>1</v>
      </c>
      <c r="EM8" s="11">
        <v>39</v>
      </c>
      <c r="EN8" s="11">
        <v>2</v>
      </c>
      <c r="EP8" s="11" t="s">
        <v>531</v>
      </c>
      <c r="EQ8" s="11" t="s">
        <v>740</v>
      </c>
      <c r="ER8" s="19" t="s">
        <v>377</v>
      </c>
      <c r="ES8" s="11">
        <v>9</v>
      </c>
      <c r="ET8" s="11"/>
      <c r="EU8" s="11" t="s">
        <v>378</v>
      </c>
      <c r="EV8" s="11">
        <v>5</v>
      </c>
      <c r="EW8" s="11" t="s">
        <v>720</v>
      </c>
      <c r="EX8" s="11">
        <v>29</v>
      </c>
      <c r="EY8" s="11">
        <v>1</v>
      </c>
      <c r="EZ8" s="14"/>
      <c r="FA8" s="11" t="s">
        <v>731</v>
      </c>
      <c r="FB8" s="11" t="s">
        <v>740</v>
      </c>
      <c r="FC8" s="19" t="s">
        <v>615</v>
      </c>
      <c r="FD8" s="11">
        <v>14</v>
      </c>
      <c r="FE8" s="11"/>
      <c r="FF8" s="11" t="s">
        <v>624</v>
      </c>
      <c r="FG8" s="11">
        <v>5</v>
      </c>
      <c r="FH8" s="11">
        <v>3</v>
      </c>
      <c r="FI8" s="11">
        <v>5</v>
      </c>
      <c r="FJ8" s="11">
        <v>1</v>
      </c>
      <c r="FK8" s="14"/>
      <c r="FL8" s="11" t="s">
        <v>731</v>
      </c>
      <c r="FM8" s="11" t="s">
        <v>572</v>
      </c>
      <c r="FN8" s="19" t="s">
        <v>573</v>
      </c>
      <c r="FO8" s="11">
        <v>44</v>
      </c>
      <c r="FP8" s="11"/>
      <c r="FQ8" s="11" t="s">
        <v>577</v>
      </c>
      <c r="FR8" s="11">
        <v>12</v>
      </c>
      <c r="FS8" s="11">
        <v>1</v>
      </c>
      <c r="FT8" s="11">
        <v>56</v>
      </c>
      <c r="FU8" s="11">
        <v>2</v>
      </c>
      <c r="FV8" s="14"/>
      <c r="FW8" s="11" t="s">
        <v>750</v>
      </c>
      <c r="FX8" s="11" t="s">
        <v>740</v>
      </c>
      <c r="FY8" s="19" t="s">
        <v>744</v>
      </c>
      <c r="FZ8" s="11">
        <v>11</v>
      </c>
      <c r="GA8" s="11"/>
      <c r="GB8" s="11" t="s">
        <v>751</v>
      </c>
      <c r="GC8" s="11">
        <v>8</v>
      </c>
      <c r="GD8" s="11" t="s">
        <v>720</v>
      </c>
      <c r="GE8" s="11">
        <v>24</v>
      </c>
      <c r="GF8" s="11">
        <v>4</v>
      </c>
      <c r="GH8" s="11" t="s">
        <v>747</v>
      </c>
      <c r="GI8" s="11" t="s">
        <v>748</v>
      </c>
      <c r="GJ8" s="19" t="s">
        <v>733</v>
      </c>
      <c r="GK8" s="11">
        <v>0</v>
      </c>
      <c r="GL8" s="11"/>
      <c r="GM8" s="11" t="s">
        <v>749</v>
      </c>
      <c r="GN8" s="11">
        <v>4</v>
      </c>
      <c r="GO8" s="11" t="s">
        <v>720</v>
      </c>
      <c r="GP8" s="11">
        <v>17</v>
      </c>
      <c r="GQ8" s="11">
        <v>3</v>
      </c>
      <c r="GS8" s="202" t="s">
        <v>745</v>
      </c>
      <c r="GT8" s="202" t="s">
        <v>740</v>
      </c>
      <c r="GU8" s="202" t="s">
        <v>730</v>
      </c>
      <c r="GV8" s="202">
        <v>6</v>
      </c>
      <c r="GW8" s="202"/>
      <c r="GX8" s="202" t="s">
        <v>746</v>
      </c>
      <c r="GY8" s="202">
        <v>3</v>
      </c>
      <c r="GZ8" s="202">
        <v>1</v>
      </c>
      <c r="HA8" s="202">
        <v>8</v>
      </c>
      <c r="HB8" s="202">
        <v>1</v>
      </c>
    </row>
    <row r="9" spans="2:210" ht="12">
      <c r="B9" s="11" t="s">
        <v>754</v>
      </c>
      <c r="C9" s="11" t="s">
        <v>740</v>
      </c>
      <c r="D9" s="19" t="s">
        <v>29</v>
      </c>
      <c r="E9" s="11">
        <v>1</v>
      </c>
      <c r="F9" s="11"/>
      <c r="G9" s="11" t="s">
        <v>31</v>
      </c>
      <c r="H9" s="11">
        <v>7</v>
      </c>
      <c r="I9" s="11" t="s">
        <v>720</v>
      </c>
      <c r="J9" s="11">
        <v>30</v>
      </c>
      <c r="K9" s="11" t="s">
        <v>720</v>
      </c>
      <c r="M9" s="11" t="s">
        <v>212</v>
      </c>
      <c r="N9" s="11" t="s">
        <v>671</v>
      </c>
      <c r="O9" s="19" t="s">
        <v>501</v>
      </c>
      <c r="P9" s="11">
        <v>20</v>
      </c>
      <c r="Q9" s="11"/>
      <c r="R9" s="11" t="s">
        <v>501</v>
      </c>
      <c r="S9" s="11">
        <v>12</v>
      </c>
      <c r="T9" s="11">
        <v>2</v>
      </c>
      <c r="U9" s="11">
        <v>40</v>
      </c>
      <c r="V9" s="11">
        <v>3</v>
      </c>
      <c r="X9" s="11" t="s">
        <v>349</v>
      </c>
      <c r="Y9" s="11" t="s">
        <v>740</v>
      </c>
      <c r="Z9" s="19" t="s">
        <v>703</v>
      </c>
      <c r="AA9" s="11">
        <v>5</v>
      </c>
      <c r="AB9" s="11"/>
      <c r="AC9" s="11" t="s">
        <v>221</v>
      </c>
      <c r="AD9" s="11">
        <v>2</v>
      </c>
      <c r="AE9" s="11" t="s">
        <v>720</v>
      </c>
      <c r="AF9" s="11">
        <v>20</v>
      </c>
      <c r="AG9" s="11" t="s">
        <v>720</v>
      </c>
      <c r="AI9" s="11" t="s">
        <v>750</v>
      </c>
      <c r="AJ9" s="11" t="s">
        <v>740</v>
      </c>
      <c r="AK9" s="19" t="s">
        <v>425</v>
      </c>
      <c r="AL9" s="11">
        <v>0</v>
      </c>
      <c r="AM9" s="11"/>
      <c r="AN9" s="11" t="s">
        <v>47</v>
      </c>
      <c r="AO9" s="11">
        <v>4</v>
      </c>
      <c r="AP9" s="11">
        <v>2</v>
      </c>
      <c r="AQ9" s="11">
        <v>13</v>
      </c>
      <c r="AR9" s="11" t="s">
        <v>720</v>
      </c>
      <c r="AT9" s="11" t="s">
        <v>531</v>
      </c>
      <c r="AU9" s="11" t="s">
        <v>740</v>
      </c>
      <c r="AV9" s="19" t="s">
        <v>324</v>
      </c>
      <c r="AW9" s="11">
        <v>3</v>
      </c>
      <c r="AX9" s="11"/>
      <c r="AY9" s="11" t="s">
        <v>326</v>
      </c>
      <c r="AZ9" s="11">
        <v>8</v>
      </c>
      <c r="BA9" s="11">
        <v>4</v>
      </c>
      <c r="BB9" s="11">
        <v>10</v>
      </c>
      <c r="BC9" s="11">
        <v>3</v>
      </c>
      <c r="BE9" s="11" t="s">
        <v>627</v>
      </c>
      <c r="BF9" s="11" t="s">
        <v>530</v>
      </c>
      <c r="BG9" s="11" t="s">
        <v>536</v>
      </c>
      <c r="BH9" s="11">
        <v>3</v>
      </c>
      <c r="BI9" s="11"/>
      <c r="BJ9" s="11"/>
      <c r="BK9" s="11" t="s">
        <v>741</v>
      </c>
      <c r="BL9" s="11">
        <v>9</v>
      </c>
      <c r="BM9" s="11" t="s">
        <v>720</v>
      </c>
      <c r="BN9" s="11">
        <v>35</v>
      </c>
      <c r="BO9" s="11">
        <v>2</v>
      </c>
      <c r="BQ9" s="11" t="s">
        <v>91</v>
      </c>
      <c r="BR9" s="11" t="s">
        <v>740</v>
      </c>
      <c r="BS9" s="11" t="s">
        <v>97</v>
      </c>
      <c r="BT9" s="11">
        <v>37</v>
      </c>
      <c r="BU9" s="11"/>
      <c r="BV9" s="11" t="s">
        <v>759</v>
      </c>
      <c r="BW9" s="11">
        <v>11</v>
      </c>
      <c r="BX9" s="11">
        <v>3</v>
      </c>
      <c r="BY9" s="11">
        <v>44</v>
      </c>
      <c r="BZ9" s="11">
        <v>1</v>
      </c>
      <c r="CB9" s="11" t="s">
        <v>67</v>
      </c>
      <c r="CC9" s="11" t="s">
        <v>499</v>
      </c>
      <c r="CD9" s="11" t="s">
        <v>501</v>
      </c>
      <c r="CE9" s="11">
        <v>6</v>
      </c>
      <c r="CF9" s="11"/>
      <c r="CG9" s="11" t="s">
        <v>536</v>
      </c>
      <c r="CH9" s="11">
        <v>7</v>
      </c>
      <c r="CI9" s="11">
        <v>2</v>
      </c>
      <c r="CJ9" s="11">
        <v>11</v>
      </c>
      <c r="CK9" s="11">
        <v>2</v>
      </c>
      <c r="CM9" s="11" t="s">
        <v>3</v>
      </c>
      <c r="CN9" s="11" t="s">
        <v>507</v>
      </c>
      <c r="CO9" s="11" t="s">
        <v>720</v>
      </c>
      <c r="CP9" s="11">
        <v>49</v>
      </c>
      <c r="CQ9" s="11"/>
      <c r="CR9" s="11" t="s">
        <v>12</v>
      </c>
      <c r="CS9" s="11">
        <v>7</v>
      </c>
      <c r="CT9" s="11">
        <v>1</v>
      </c>
      <c r="CU9" s="11">
        <v>32</v>
      </c>
      <c r="CV9" s="11" t="s">
        <v>720</v>
      </c>
      <c r="CX9" s="11" t="s">
        <v>443</v>
      </c>
      <c r="CY9" s="11" t="s">
        <v>740</v>
      </c>
      <c r="CZ9" s="11" t="s">
        <v>730</v>
      </c>
      <c r="DA9" s="11">
        <v>52</v>
      </c>
      <c r="DB9" s="11"/>
      <c r="DC9" s="11" t="s">
        <v>476</v>
      </c>
      <c r="DD9" s="11">
        <v>5</v>
      </c>
      <c r="DE9" s="11" t="s">
        <v>720</v>
      </c>
      <c r="DF9" s="11">
        <v>38</v>
      </c>
      <c r="DG9" s="11" t="s">
        <v>720</v>
      </c>
      <c r="DI9" s="11" t="s">
        <v>199</v>
      </c>
      <c r="DJ9" s="11" t="s">
        <v>740</v>
      </c>
      <c r="DK9" s="11" t="s">
        <v>501</v>
      </c>
      <c r="DL9" s="11">
        <v>35</v>
      </c>
      <c r="DM9" s="11"/>
      <c r="DN9" s="11" t="s">
        <v>501</v>
      </c>
      <c r="DO9" s="11">
        <v>11</v>
      </c>
      <c r="DP9" s="11">
        <v>3</v>
      </c>
      <c r="DQ9" s="11">
        <v>35</v>
      </c>
      <c r="DR9" s="11">
        <v>4</v>
      </c>
      <c r="DT9" s="11" t="s">
        <v>468</v>
      </c>
      <c r="DU9" s="11" t="s">
        <v>740</v>
      </c>
      <c r="DV9" s="11" t="s">
        <v>501</v>
      </c>
      <c r="DW9" s="11">
        <v>6</v>
      </c>
      <c r="DX9" s="11"/>
      <c r="DY9" s="11" t="s">
        <v>631</v>
      </c>
      <c r="DZ9" s="11">
        <v>11</v>
      </c>
      <c r="EA9" s="11" t="s">
        <v>720</v>
      </c>
      <c r="EB9" s="11">
        <v>56</v>
      </c>
      <c r="EC9" s="11">
        <v>3</v>
      </c>
      <c r="EE9" s="11" t="s">
        <v>423</v>
      </c>
      <c r="EF9" s="11" t="s">
        <v>740</v>
      </c>
      <c r="EG9" s="11" t="s">
        <v>631</v>
      </c>
      <c r="EH9" s="11">
        <v>17</v>
      </c>
      <c r="EI9" s="11"/>
      <c r="EJ9" s="11" t="s">
        <v>501</v>
      </c>
      <c r="EK9" s="11">
        <v>10</v>
      </c>
      <c r="EL9" s="11">
        <v>1</v>
      </c>
      <c r="EM9" s="11">
        <v>51</v>
      </c>
      <c r="EN9" s="11">
        <v>3</v>
      </c>
      <c r="EP9" s="11" t="s">
        <v>754</v>
      </c>
      <c r="EQ9" s="11" t="s">
        <v>374</v>
      </c>
      <c r="ER9" s="19" t="s">
        <v>378</v>
      </c>
      <c r="ES9" s="11">
        <v>10</v>
      </c>
      <c r="ET9" s="11"/>
      <c r="EU9" s="11" t="s">
        <v>381</v>
      </c>
      <c r="EV9" s="11">
        <v>11</v>
      </c>
      <c r="EW9" s="11">
        <v>4</v>
      </c>
      <c r="EX9" s="11">
        <v>16</v>
      </c>
      <c r="EY9" s="11">
        <v>4</v>
      </c>
      <c r="EZ9" s="14"/>
      <c r="FA9" s="11" t="s">
        <v>531</v>
      </c>
      <c r="FB9" s="11" t="s">
        <v>740</v>
      </c>
      <c r="FC9" s="19" t="s">
        <v>616</v>
      </c>
      <c r="FD9" s="11">
        <v>22</v>
      </c>
      <c r="FE9" s="11"/>
      <c r="FF9" s="11" t="s">
        <v>616</v>
      </c>
      <c r="FG9" s="11">
        <v>6</v>
      </c>
      <c r="FH9" s="11">
        <v>1</v>
      </c>
      <c r="FI9" s="11">
        <v>12</v>
      </c>
      <c r="FJ9" s="11">
        <v>1</v>
      </c>
      <c r="FK9" s="14"/>
      <c r="FL9" s="11" t="s">
        <v>754</v>
      </c>
      <c r="FM9" s="11" t="s">
        <v>527</v>
      </c>
      <c r="FN9" s="19" t="s">
        <v>570</v>
      </c>
      <c r="FO9" s="11">
        <v>16</v>
      </c>
      <c r="FP9" s="11"/>
      <c r="FQ9" s="11" t="s">
        <v>578</v>
      </c>
      <c r="FR9" s="11">
        <v>6</v>
      </c>
      <c r="FS9" s="11" t="s">
        <v>720</v>
      </c>
      <c r="FT9" s="11">
        <v>30</v>
      </c>
      <c r="FU9" s="11" t="s">
        <v>720</v>
      </c>
      <c r="FV9" s="14"/>
      <c r="FW9" s="11" t="s">
        <v>754</v>
      </c>
      <c r="FX9" s="11" t="s">
        <v>736</v>
      </c>
      <c r="FY9" s="19" t="s">
        <v>756</v>
      </c>
      <c r="FZ9" s="11">
        <v>27</v>
      </c>
      <c r="GA9" s="11"/>
      <c r="GB9" s="11" t="s">
        <v>757</v>
      </c>
      <c r="GC9" s="11">
        <v>5</v>
      </c>
      <c r="GD9" s="11">
        <v>1</v>
      </c>
      <c r="GE9" s="11">
        <v>15</v>
      </c>
      <c r="GF9" s="11">
        <v>1</v>
      </c>
      <c r="GH9" s="11" t="s">
        <v>754</v>
      </c>
      <c r="GI9" s="11" t="s">
        <v>740</v>
      </c>
      <c r="GJ9" s="19" t="s">
        <v>749</v>
      </c>
      <c r="GK9" s="11">
        <v>16</v>
      </c>
      <c r="GL9" s="11"/>
      <c r="GM9" s="11" t="s">
        <v>755</v>
      </c>
      <c r="GN9" s="11">
        <v>3</v>
      </c>
      <c r="GO9" s="11">
        <v>1</v>
      </c>
      <c r="GP9" s="11">
        <v>4</v>
      </c>
      <c r="GQ9" s="11">
        <v>2</v>
      </c>
      <c r="GS9" s="202" t="s">
        <v>752</v>
      </c>
      <c r="GT9" s="202" t="s">
        <v>729</v>
      </c>
      <c r="GU9" s="202"/>
      <c r="GV9" s="202">
        <v>22</v>
      </c>
      <c r="GW9" s="202"/>
      <c r="GX9" s="202" t="s">
        <v>753</v>
      </c>
      <c r="GY9" s="202">
        <v>7.3</v>
      </c>
      <c r="GZ9" s="202">
        <v>1</v>
      </c>
      <c r="HA9" s="202">
        <v>23</v>
      </c>
      <c r="HB9" s="202">
        <v>2</v>
      </c>
    </row>
    <row r="10" spans="2:210" ht="12">
      <c r="B10" s="11" t="s">
        <v>531</v>
      </c>
      <c r="C10" s="11" t="s">
        <v>9</v>
      </c>
      <c r="D10" s="19" t="s">
        <v>29</v>
      </c>
      <c r="E10" s="11">
        <v>0</v>
      </c>
      <c r="F10" s="11"/>
      <c r="G10" s="11" t="s">
        <v>32</v>
      </c>
      <c r="H10" s="11">
        <v>3</v>
      </c>
      <c r="I10" s="11" t="s">
        <v>720</v>
      </c>
      <c r="J10" s="11">
        <v>19</v>
      </c>
      <c r="K10" s="11">
        <v>1</v>
      </c>
      <c r="M10" s="11" t="s">
        <v>210</v>
      </c>
      <c r="N10" s="11" t="s">
        <v>729</v>
      </c>
      <c r="O10" s="19" t="s">
        <v>720</v>
      </c>
      <c r="P10" s="11">
        <v>33</v>
      </c>
      <c r="Q10" s="11"/>
      <c r="R10" s="11" t="s">
        <v>97</v>
      </c>
      <c r="S10" s="11">
        <v>5</v>
      </c>
      <c r="T10" s="11" t="s">
        <v>720</v>
      </c>
      <c r="U10" s="11">
        <v>25</v>
      </c>
      <c r="V10" s="11" t="s">
        <v>720</v>
      </c>
      <c r="X10" s="11" t="s">
        <v>216</v>
      </c>
      <c r="Y10" s="11" t="s">
        <v>740</v>
      </c>
      <c r="Z10" s="19" t="s">
        <v>703</v>
      </c>
      <c r="AA10" s="11">
        <v>1</v>
      </c>
      <c r="AB10" s="11"/>
      <c r="AC10" s="11" t="s">
        <v>222</v>
      </c>
      <c r="AD10" s="11">
        <v>5</v>
      </c>
      <c r="AE10" s="11" t="s">
        <v>720</v>
      </c>
      <c r="AF10" s="11">
        <v>43</v>
      </c>
      <c r="AG10" s="11" t="s">
        <v>720</v>
      </c>
      <c r="AI10" s="11" t="s">
        <v>349</v>
      </c>
      <c r="AJ10" s="11" t="s">
        <v>740</v>
      </c>
      <c r="AK10" s="19" t="s">
        <v>425</v>
      </c>
      <c r="AL10" s="11">
        <v>0</v>
      </c>
      <c r="AM10" s="11"/>
      <c r="AN10" s="11" t="s">
        <v>704</v>
      </c>
      <c r="AO10" s="11">
        <v>11</v>
      </c>
      <c r="AP10" s="11" t="s">
        <v>720</v>
      </c>
      <c r="AQ10" s="11">
        <v>47</v>
      </c>
      <c r="AR10" s="11" t="s">
        <v>720</v>
      </c>
      <c r="AT10" s="11" t="s">
        <v>677</v>
      </c>
      <c r="AU10" s="11" t="s">
        <v>322</v>
      </c>
      <c r="AV10" s="19" t="s">
        <v>324</v>
      </c>
      <c r="AW10" s="11">
        <v>0</v>
      </c>
      <c r="AX10" s="11"/>
      <c r="AY10" s="11" t="s">
        <v>720</v>
      </c>
      <c r="AZ10" s="11" t="s">
        <v>720</v>
      </c>
      <c r="BA10" s="11" t="s">
        <v>720</v>
      </c>
      <c r="BB10" s="11" t="s">
        <v>720</v>
      </c>
      <c r="BC10" s="11" t="s">
        <v>720</v>
      </c>
      <c r="BE10" s="11" t="s">
        <v>629</v>
      </c>
      <c r="BF10" s="11" t="s">
        <v>504</v>
      </c>
      <c r="BG10" s="11" t="s">
        <v>631</v>
      </c>
      <c r="BH10" s="11">
        <v>7</v>
      </c>
      <c r="BI10" s="11"/>
      <c r="BJ10" s="11"/>
      <c r="BK10" s="11" t="s">
        <v>720</v>
      </c>
      <c r="BL10" s="11"/>
      <c r="BM10" s="11"/>
      <c r="BN10" s="11"/>
      <c r="BO10" s="11"/>
      <c r="BQ10" s="11" t="s">
        <v>92</v>
      </c>
      <c r="BR10" s="11" t="s">
        <v>740</v>
      </c>
      <c r="BS10" s="11" t="s">
        <v>759</v>
      </c>
      <c r="BT10" s="11">
        <v>2</v>
      </c>
      <c r="BU10" s="11"/>
      <c r="BV10" s="11" t="s">
        <v>97</v>
      </c>
      <c r="BW10" s="11">
        <v>4</v>
      </c>
      <c r="BX10" s="11" t="s">
        <v>720</v>
      </c>
      <c r="BY10" s="11">
        <v>33</v>
      </c>
      <c r="BZ10" s="11">
        <v>1</v>
      </c>
      <c r="CB10" s="11" t="s">
        <v>68</v>
      </c>
      <c r="CC10" s="11" t="s">
        <v>45</v>
      </c>
      <c r="CD10" s="11" t="s">
        <v>536</v>
      </c>
      <c r="CE10" s="11">
        <v>0</v>
      </c>
      <c r="CF10" s="11"/>
      <c r="CG10" s="11" t="s">
        <v>208</v>
      </c>
      <c r="CH10" s="11">
        <v>3</v>
      </c>
      <c r="CI10" s="11" t="s">
        <v>720</v>
      </c>
      <c r="CJ10" s="11">
        <v>21</v>
      </c>
      <c r="CK10" s="11" t="s">
        <v>720</v>
      </c>
      <c r="CM10" s="11" t="s">
        <v>642</v>
      </c>
      <c r="CN10" s="11" t="s">
        <v>9</v>
      </c>
      <c r="CO10" s="11" t="s">
        <v>501</v>
      </c>
      <c r="CP10" s="11">
        <v>1</v>
      </c>
      <c r="CQ10" s="11"/>
      <c r="CR10" s="11" t="s">
        <v>753</v>
      </c>
      <c r="CS10" s="11">
        <v>5</v>
      </c>
      <c r="CT10" s="11">
        <v>1</v>
      </c>
      <c r="CU10" s="11">
        <v>28</v>
      </c>
      <c r="CV10" s="11" t="s">
        <v>720</v>
      </c>
      <c r="CX10" s="11" t="s">
        <v>444</v>
      </c>
      <c r="CY10" s="11" t="s">
        <v>507</v>
      </c>
      <c r="CZ10" s="11" t="s">
        <v>720</v>
      </c>
      <c r="DA10" s="11">
        <v>20</v>
      </c>
      <c r="DB10" s="11"/>
      <c r="DC10" s="11" t="s">
        <v>741</v>
      </c>
      <c r="DD10" s="11">
        <v>4</v>
      </c>
      <c r="DE10" s="11"/>
      <c r="DF10" s="11">
        <v>18</v>
      </c>
      <c r="DG10" s="11">
        <v>2</v>
      </c>
      <c r="DI10" s="11" t="s">
        <v>200</v>
      </c>
      <c r="DJ10" s="11" t="s">
        <v>182</v>
      </c>
      <c r="DK10" s="11" t="s">
        <v>501</v>
      </c>
      <c r="DL10" s="11">
        <v>0</v>
      </c>
      <c r="DM10" s="11"/>
      <c r="DN10" s="11" t="s">
        <v>720</v>
      </c>
      <c r="DO10" s="11"/>
      <c r="DP10" s="11"/>
      <c r="DQ10" s="11"/>
      <c r="DR10" s="11"/>
      <c r="DT10" s="11" t="s">
        <v>706</v>
      </c>
      <c r="DU10" s="11" t="s">
        <v>621</v>
      </c>
      <c r="DV10" s="11" t="s">
        <v>730</v>
      </c>
      <c r="DW10" s="11">
        <v>23</v>
      </c>
      <c r="DX10" s="11"/>
      <c r="DY10" s="11" t="s">
        <v>501</v>
      </c>
      <c r="DZ10" s="11">
        <v>12</v>
      </c>
      <c r="EA10" s="11">
        <v>2</v>
      </c>
      <c r="EB10" s="11">
        <v>36</v>
      </c>
      <c r="EC10" s="11">
        <v>3</v>
      </c>
      <c r="EE10" s="11" t="s">
        <v>424</v>
      </c>
      <c r="EF10" s="11" t="s">
        <v>504</v>
      </c>
      <c r="EG10" s="11" t="s">
        <v>501</v>
      </c>
      <c r="EH10" s="11">
        <v>17</v>
      </c>
      <c r="EI10" s="11"/>
      <c r="EJ10" s="11" t="s">
        <v>720</v>
      </c>
      <c r="EK10" s="11"/>
      <c r="EL10" s="11"/>
      <c r="EM10" s="11"/>
      <c r="EN10" s="11"/>
      <c r="EP10" s="11" t="s">
        <v>373</v>
      </c>
      <c r="EQ10" s="11" t="s">
        <v>375</v>
      </c>
      <c r="ER10" s="19" t="s">
        <v>379</v>
      </c>
      <c r="ES10" s="11">
        <v>15</v>
      </c>
      <c r="ET10" s="11"/>
      <c r="EU10" s="11" t="s">
        <v>380</v>
      </c>
      <c r="EV10" s="11">
        <v>9</v>
      </c>
      <c r="EW10" s="11">
        <v>3</v>
      </c>
      <c r="EX10" s="11">
        <v>19</v>
      </c>
      <c r="EY10" s="11">
        <v>1</v>
      </c>
      <c r="EZ10" s="14"/>
      <c r="FA10" s="11" t="s">
        <v>754</v>
      </c>
      <c r="FB10" s="11" t="s">
        <v>617</v>
      </c>
      <c r="FC10" s="19" t="s">
        <v>618</v>
      </c>
      <c r="FD10" s="11">
        <v>9</v>
      </c>
      <c r="FE10" s="11"/>
      <c r="FF10" s="11" t="s">
        <v>619</v>
      </c>
      <c r="FG10" s="11">
        <v>6</v>
      </c>
      <c r="FH10" s="11">
        <v>2</v>
      </c>
      <c r="FI10" s="11">
        <v>11</v>
      </c>
      <c r="FJ10" s="11">
        <v>2</v>
      </c>
      <c r="FK10" s="14"/>
      <c r="FL10" s="11" t="s">
        <v>531</v>
      </c>
      <c r="FM10" s="11" t="s">
        <v>740</v>
      </c>
      <c r="FN10" s="19" t="s">
        <v>573</v>
      </c>
      <c r="FO10" s="11">
        <v>21</v>
      </c>
      <c r="FP10" s="11"/>
      <c r="FQ10" s="11" t="s">
        <v>579</v>
      </c>
      <c r="FR10" s="11">
        <v>9</v>
      </c>
      <c r="FS10" s="11">
        <v>2</v>
      </c>
      <c r="FT10" s="11">
        <v>43</v>
      </c>
      <c r="FU10" s="11">
        <v>2</v>
      </c>
      <c r="FV10" s="14"/>
      <c r="FW10" s="11" t="s">
        <v>760</v>
      </c>
      <c r="FX10" s="11" t="s">
        <v>740</v>
      </c>
      <c r="FY10" s="19" t="s">
        <v>737</v>
      </c>
      <c r="FZ10" s="11">
        <v>5</v>
      </c>
      <c r="GA10" s="11"/>
      <c r="GB10" s="11" t="s">
        <v>761</v>
      </c>
      <c r="GC10" s="11">
        <v>4</v>
      </c>
      <c r="GD10" s="11"/>
      <c r="GE10" s="11">
        <v>10</v>
      </c>
      <c r="GF10" s="11">
        <v>2</v>
      </c>
      <c r="GH10" s="11" t="s">
        <v>760</v>
      </c>
      <c r="GI10" s="11" t="s">
        <v>740</v>
      </c>
      <c r="GJ10" s="19" t="s">
        <v>733</v>
      </c>
      <c r="GK10" s="11">
        <v>14</v>
      </c>
      <c r="GL10" s="11"/>
      <c r="GM10" s="11" t="s">
        <v>720</v>
      </c>
      <c r="GN10" s="11"/>
      <c r="GO10" s="11"/>
      <c r="GP10" s="11"/>
      <c r="GQ10" s="11"/>
      <c r="GS10" s="202" t="s">
        <v>758</v>
      </c>
      <c r="GT10" s="202" t="s">
        <v>740</v>
      </c>
      <c r="GU10" s="202" t="s">
        <v>746</v>
      </c>
      <c r="GV10" s="202">
        <v>0</v>
      </c>
      <c r="GW10" s="202"/>
      <c r="GX10" s="202" t="s">
        <v>759</v>
      </c>
      <c r="GY10" s="202">
        <v>4</v>
      </c>
      <c r="GZ10" s="202">
        <v>1</v>
      </c>
      <c r="HA10" s="202">
        <v>11</v>
      </c>
      <c r="HB10" s="202"/>
    </row>
    <row r="11" spans="2:210" ht="12">
      <c r="B11" s="11" t="s">
        <v>742</v>
      </c>
      <c r="C11" s="11" t="s">
        <v>28</v>
      </c>
      <c r="D11" s="19" t="s">
        <v>31</v>
      </c>
      <c r="E11" s="11">
        <v>51</v>
      </c>
      <c r="F11" s="11"/>
      <c r="G11" s="11" t="s">
        <v>720</v>
      </c>
      <c r="H11" s="11" t="s">
        <v>720</v>
      </c>
      <c r="I11" s="11" t="s">
        <v>720</v>
      </c>
      <c r="J11" s="11" t="s">
        <v>720</v>
      </c>
      <c r="K11" s="11" t="s">
        <v>720</v>
      </c>
      <c r="M11" s="11" t="s">
        <v>121</v>
      </c>
      <c r="N11" s="11" t="s">
        <v>669</v>
      </c>
      <c r="O11" s="19" t="s">
        <v>730</v>
      </c>
      <c r="P11" s="11">
        <v>0</v>
      </c>
      <c r="Q11" s="11"/>
      <c r="R11" s="11" t="s">
        <v>720</v>
      </c>
      <c r="S11" s="11" t="s">
        <v>720</v>
      </c>
      <c r="T11" s="11" t="s">
        <v>611</v>
      </c>
      <c r="U11" s="11" t="s">
        <v>720</v>
      </c>
      <c r="V11" s="11" t="s">
        <v>720</v>
      </c>
      <c r="X11" s="11" t="s">
        <v>531</v>
      </c>
      <c r="Y11" s="11" t="s">
        <v>729</v>
      </c>
      <c r="Z11" s="19" t="s">
        <v>720</v>
      </c>
      <c r="AA11" s="11">
        <v>51</v>
      </c>
      <c r="AB11" s="11"/>
      <c r="AC11" s="11" t="s">
        <v>224</v>
      </c>
      <c r="AD11" s="11">
        <v>9</v>
      </c>
      <c r="AE11" s="11">
        <v>1</v>
      </c>
      <c r="AF11" s="11">
        <v>48</v>
      </c>
      <c r="AG11" s="11">
        <v>1</v>
      </c>
      <c r="AI11" s="11" t="s">
        <v>217</v>
      </c>
      <c r="AJ11" s="11" t="s">
        <v>740</v>
      </c>
      <c r="AK11" s="19" t="s">
        <v>336</v>
      </c>
      <c r="AL11" s="11">
        <v>2</v>
      </c>
      <c r="AM11" s="11"/>
      <c r="AN11" s="11" t="s">
        <v>335</v>
      </c>
      <c r="AO11" s="11">
        <v>4</v>
      </c>
      <c r="AP11" s="11">
        <v>1</v>
      </c>
      <c r="AQ11" s="11">
        <v>16</v>
      </c>
      <c r="AR11" s="11">
        <v>2</v>
      </c>
      <c r="AT11" s="11" t="s">
        <v>750</v>
      </c>
      <c r="AU11" s="11" t="s">
        <v>729</v>
      </c>
      <c r="AV11" s="19" t="s">
        <v>720</v>
      </c>
      <c r="AW11" s="11">
        <v>0</v>
      </c>
      <c r="AX11" s="11"/>
      <c r="AY11" s="11" t="s">
        <v>720</v>
      </c>
      <c r="AZ11" s="11"/>
      <c r="BA11" s="11"/>
      <c r="BB11" s="11"/>
      <c r="BC11" s="11"/>
      <c r="BE11" s="11" t="s">
        <v>82</v>
      </c>
      <c r="BF11" s="11" t="s">
        <v>645</v>
      </c>
      <c r="BG11" s="11" t="s">
        <v>536</v>
      </c>
      <c r="BH11" s="11">
        <v>0</v>
      </c>
      <c r="BI11" s="11"/>
      <c r="BJ11" s="11"/>
      <c r="BK11" s="11" t="s">
        <v>720</v>
      </c>
      <c r="BL11" s="11"/>
      <c r="BM11" s="11"/>
      <c r="BN11" s="11"/>
      <c r="BO11" s="11"/>
      <c r="BQ11" s="11" t="s">
        <v>578</v>
      </c>
      <c r="BR11" s="11" t="s">
        <v>740</v>
      </c>
      <c r="BS11" s="11" t="s">
        <v>753</v>
      </c>
      <c r="BT11" s="11">
        <v>12</v>
      </c>
      <c r="BU11" s="11"/>
      <c r="BV11" s="11" t="s">
        <v>753</v>
      </c>
      <c r="BW11" s="11">
        <v>5</v>
      </c>
      <c r="BX11" s="11" t="s">
        <v>720</v>
      </c>
      <c r="BY11" s="11">
        <v>27</v>
      </c>
      <c r="BZ11" s="11">
        <v>3</v>
      </c>
      <c r="CB11" s="11" t="s">
        <v>59</v>
      </c>
      <c r="CC11" s="11" t="s">
        <v>740</v>
      </c>
      <c r="CD11" s="11" t="s">
        <v>501</v>
      </c>
      <c r="CE11" s="11">
        <v>0</v>
      </c>
      <c r="CF11" s="11"/>
      <c r="CG11" s="11" t="s">
        <v>64</v>
      </c>
      <c r="CH11" s="11">
        <v>2</v>
      </c>
      <c r="CI11" s="11"/>
      <c r="CJ11" s="11">
        <v>35</v>
      </c>
      <c r="CK11" s="11"/>
      <c r="CM11" s="11" t="s">
        <v>4</v>
      </c>
      <c r="CN11" s="11" t="s">
        <v>507</v>
      </c>
      <c r="CO11" s="11" t="s">
        <v>501</v>
      </c>
      <c r="CP11" s="11">
        <v>0</v>
      </c>
      <c r="CQ11" s="11"/>
      <c r="CR11" s="11" t="s">
        <v>720</v>
      </c>
      <c r="CS11" s="11"/>
      <c r="CT11" s="11"/>
      <c r="CU11" s="11"/>
      <c r="CV11" s="11"/>
      <c r="CX11" s="11" t="s">
        <v>445</v>
      </c>
      <c r="CY11" s="11" t="s">
        <v>740</v>
      </c>
      <c r="CZ11" s="11" t="s">
        <v>741</v>
      </c>
      <c r="DA11" s="11">
        <v>1</v>
      </c>
      <c r="DB11" s="11"/>
      <c r="DC11" s="11" t="s">
        <v>720</v>
      </c>
      <c r="DD11" s="11"/>
      <c r="DE11" s="11"/>
      <c r="DF11" s="11"/>
      <c r="DG11" s="11"/>
      <c r="DI11" s="11" t="s">
        <v>201</v>
      </c>
      <c r="DJ11" s="11" t="s">
        <v>740</v>
      </c>
      <c r="DK11" s="11" t="s">
        <v>208</v>
      </c>
      <c r="DL11" s="11">
        <v>0</v>
      </c>
      <c r="DM11" s="11"/>
      <c r="DN11" s="11" t="s">
        <v>720</v>
      </c>
      <c r="DO11" s="11"/>
      <c r="DP11" s="11"/>
      <c r="DQ11" s="11"/>
      <c r="DR11" s="11"/>
      <c r="DT11" s="11" t="s">
        <v>469</v>
      </c>
      <c r="DU11" s="11" t="s">
        <v>474</v>
      </c>
      <c r="DV11" s="11" t="s">
        <v>631</v>
      </c>
      <c r="DW11" s="11">
        <v>2</v>
      </c>
      <c r="DX11" s="11"/>
      <c r="DY11" s="11" t="s">
        <v>519</v>
      </c>
      <c r="DZ11" s="11">
        <v>4</v>
      </c>
      <c r="EA11" s="11" t="s">
        <v>720</v>
      </c>
      <c r="EB11" s="11">
        <v>16</v>
      </c>
      <c r="EC11" s="11"/>
      <c r="EE11" s="11" t="s">
        <v>425</v>
      </c>
      <c r="EF11" s="11" t="s">
        <v>432</v>
      </c>
      <c r="EG11" s="11" t="s">
        <v>501</v>
      </c>
      <c r="EH11" s="11">
        <v>0</v>
      </c>
      <c r="EI11" s="11"/>
      <c r="EJ11" s="11" t="s">
        <v>720</v>
      </c>
      <c r="EK11" s="11"/>
      <c r="EL11" s="11"/>
      <c r="EM11" s="11"/>
      <c r="EN11" s="11"/>
      <c r="EP11" s="11" t="s">
        <v>644</v>
      </c>
      <c r="EQ11" s="11" t="s">
        <v>740</v>
      </c>
      <c r="ER11" s="19" t="s">
        <v>379</v>
      </c>
      <c r="ES11" s="11">
        <v>6</v>
      </c>
      <c r="ET11" s="11"/>
      <c r="EU11" s="11" t="s">
        <v>720</v>
      </c>
      <c r="EV11" s="11"/>
      <c r="EW11" s="11"/>
      <c r="EX11" s="11"/>
      <c r="EY11" s="11"/>
      <c r="EZ11" s="14"/>
      <c r="FA11" s="11" t="s">
        <v>519</v>
      </c>
      <c r="FB11" s="11" t="s">
        <v>617</v>
      </c>
      <c r="FC11" s="19" t="s">
        <v>619</v>
      </c>
      <c r="FD11" s="11">
        <v>13</v>
      </c>
      <c r="FE11" s="11"/>
      <c r="FF11" s="11" t="s">
        <v>720</v>
      </c>
      <c r="FG11" s="11"/>
      <c r="FH11" s="11"/>
      <c r="FI11" s="11"/>
      <c r="FJ11" s="11"/>
      <c r="FK11" s="14"/>
      <c r="FL11" s="11" t="s">
        <v>644</v>
      </c>
      <c r="FM11" s="11" t="s">
        <v>740</v>
      </c>
      <c r="FN11" s="19" t="s">
        <v>574</v>
      </c>
      <c r="FO11" s="11">
        <v>1</v>
      </c>
      <c r="FP11" s="11"/>
      <c r="FQ11" s="11" t="s">
        <v>720</v>
      </c>
      <c r="FR11" s="11"/>
      <c r="FS11" s="11"/>
      <c r="FT11" s="11"/>
      <c r="FU11" s="11"/>
      <c r="FV11" s="14"/>
      <c r="FW11" s="11" t="s">
        <v>502</v>
      </c>
      <c r="FX11" s="11" t="s">
        <v>740</v>
      </c>
      <c r="FY11" s="19" t="s">
        <v>744</v>
      </c>
      <c r="FZ11" s="11">
        <v>4</v>
      </c>
      <c r="GA11" s="11"/>
      <c r="GB11" s="11" t="s">
        <v>720</v>
      </c>
      <c r="GC11" s="11"/>
      <c r="GD11" s="11"/>
      <c r="GE11" s="11"/>
      <c r="GF11" s="11"/>
      <c r="GH11" s="11" t="s">
        <v>750</v>
      </c>
      <c r="GI11" s="11" t="s">
        <v>740</v>
      </c>
      <c r="GJ11" s="19" t="s">
        <v>733</v>
      </c>
      <c r="GK11" s="11">
        <v>0</v>
      </c>
      <c r="GL11" s="11"/>
      <c r="GM11" s="11" t="s">
        <v>720</v>
      </c>
      <c r="GN11" s="11"/>
      <c r="GO11" s="11"/>
      <c r="GP11" s="11"/>
      <c r="GQ11" s="11"/>
      <c r="GS11" s="202" t="s">
        <v>498</v>
      </c>
      <c r="GT11" s="202" t="s">
        <v>499</v>
      </c>
      <c r="GU11" s="202" t="s">
        <v>500</v>
      </c>
      <c r="GV11" s="202">
        <v>9</v>
      </c>
      <c r="GW11" s="202"/>
      <c r="GX11" s="202" t="s">
        <v>501</v>
      </c>
      <c r="GY11" s="202">
        <v>6</v>
      </c>
      <c r="GZ11" s="202">
        <v>3</v>
      </c>
      <c r="HA11" s="202">
        <v>9</v>
      </c>
      <c r="HB11" s="202"/>
    </row>
    <row r="12" spans="2:210" ht="12">
      <c r="B12" s="11" t="s">
        <v>502</v>
      </c>
      <c r="C12" s="11" t="s">
        <v>507</v>
      </c>
      <c r="D12" s="19" t="s">
        <v>720</v>
      </c>
      <c r="E12" s="11">
        <v>62</v>
      </c>
      <c r="F12" s="11"/>
      <c r="G12" s="11" t="s">
        <v>720</v>
      </c>
      <c r="H12" s="11"/>
      <c r="I12" s="11"/>
      <c r="J12" s="11"/>
      <c r="K12" s="11"/>
      <c r="M12" s="11" t="s">
        <v>746</v>
      </c>
      <c r="N12" s="11" t="s">
        <v>523</v>
      </c>
      <c r="O12" s="19" t="s">
        <v>730</v>
      </c>
      <c r="P12" s="11">
        <v>4</v>
      </c>
      <c r="Q12" s="11"/>
      <c r="R12" s="11" t="s">
        <v>720</v>
      </c>
      <c r="S12" s="11"/>
      <c r="T12" s="11"/>
      <c r="U12" s="11"/>
      <c r="V12" s="11"/>
      <c r="X12" s="11" t="s">
        <v>506</v>
      </c>
      <c r="Y12" s="11" t="s">
        <v>729</v>
      </c>
      <c r="Z12" s="19" t="s">
        <v>720</v>
      </c>
      <c r="AA12" s="11">
        <v>0</v>
      </c>
      <c r="AB12" s="11"/>
      <c r="AC12" s="11" t="s">
        <v>720</v>
      </c>
      <c r="AD12" s="11"/>
      <c r="AE12" s="11"/>
      <c r="AF12" s="11"/>
      <c r="AG12" s="11"/>
      <c r="AI12" s="11" t="s">
        <v>622</v>
      </c>
      <c r="AJ12" s="11" t="s">
        <v>740</v>
      </c>
      <c r="AK12" s="19" t="s">
        <v>425</v>
      </c>
      <c r="AL12" s="11">
        <v>36</v>
      </c>
      <c r="AM12" s="11"/>
      <c r="AN12" s="11" t="s">
        <v>720</v>
      </c>
      <c r="AO12" s="11"/>
      <c r="AP12" s="11"/>
      <c r="AQ12" s="11"/>
      <c r="AR12" s="11"/>
      <c r="AT12" s="11" t="s">
        <v>520</v>
      </c>
      <c r="AU12" s="11" t="s">
        <v>507</v>
      </c>
      <c r="AV12" s="19" t="s">
        <v>720</v>
      </c>
      <c r="AW12" s="11">
        <v>15</v>
      </c>
      <c r="AX12" s="11"/>
      <c r="AY12" s="11" t="s">
        <v>720</v>
      </c>
      <c r="AZ12" s="11"/>
      <c r="BA12" s="11"/>
      <c r="BB12" s="11"/>
      <c r="BC12" s="11"/>
      <c r="BE12" s="11" t="s">
        <v>83</v>
      </c>
      <c r="BF12" s="11" t="s">
        <v>740</v>
      </c>
      <c r="BG12" s="11" t="s">
        <v>741</v>
      </c>
      <c r="BH12" s="11">
        <v>6</v>
      </c>
      <c r="BI12" s="11"/>
      <c r="BJ12" s="11"/>
      <c r="BK12" s="11" t="s">
        <v>720</v>
      </c>
      <c r="BL12" s="11"/>
      <c r="BM12" s="11"/>
      <c r="BN12" s="11"/>
      <c r="BO12" s="11"/>
      <c r="BQ12" s="11" t="s">
        <v>575</v>
      </c>
      <c r="BR12" s="11" t="s">
        <v>740</v>
      </c>
      <c r="BS12" s="11" t="s">
        <v>753</v>
      </c>
      <c r="BT12" s="11">
        <v>6</v>
      </c>
      <c r="BU12" s="11"/>
      <c r="BV12" s="11" t="s">
        <v>720</v>
      </c>
      <c r="BW12" s="11"/>
      <c r="BX12" s="11"/>
      <c r="BY12" s="11"/>
      <c r="BZ12" s="11"/>
      <c r="CB12" s="11" t="s">
        <v>69</v>
      </c>
      <c r="CC12" s="11" t="s">
        <v>534</v>
      </c>
      <c r="CD12" s="11" t="s">
        <v>501</v>
      </c>
      <c r="CE12" s="11">
        <v>5</v>
      </c>
      <c r="CF12" s="11"/>
      <c r="CG12" s="11" t="s">
        <v>720</v>
      </c>
      <c r="CH12" s="11"/>
      <c r="CI12" s="11"/>
      <c r="CJ12" s="11"/>
      <c r="CK12" s="11"/>
      <c r="CM12" s="11" t="s">
        <v>5</v>
      </c>
      <c r="CN12" s="11" t="s">
        <v>720</v>
      </c>
      <c r="CO12" s="11" t="s">
        <v>720</v>
      </c>
      <c r="CP12" s="11">
        <v>1</v>
      </c>
      <c r="CQ12" s="11"/>
      <c r="CR12" s="11" t="s">
        <v>720</v>
      </c>
      <c r="CS12" s="11"/>
      <c r="CT12" s="11"/>
      <c r="CU12" s="11"/>
      <c r="CV12" s="11"/>
      <c r="CX12" s="11" t="s">
        <v>446</v>
      </c>
      <c r="CY12" s="11" t="s">
        <v>740</v>
      </c>
      <c r="CZ12" s="11" t="s">
        <v>730</v>
      </c>
      <c r="DA12" s="11">
        <v>3</v>
      </c>
      <c r="DB12" s="11"/>
      <c r="DC12" s="11" t="s">
        <v>720</v>
      </c>
      <c r="DD12" s="11"/>
      <c r="DE12" s="11"/>
      <c r="DF12" s="11"/>
      <c r="DG12" s="11"/>
      <c r="DI12" s="11" t="s">
        <v>202</v>
      </c>
      <c r="DJ12" s="11" t="s">
        <v>740</v>
      </c>
      <c r="DK12" s="11" t="s">
        <v>208</v>
      </c>
      <c r="DL12" s="11">
        <v>0</v>
      </c>
      <c r="DM12" s="11"/>
      <c r="DN12" s="11" t="s">
        <v>720</v>
      </c>
      <c r="DO12" s="11"/>
      <c r="DP12" s="11"/>
      <c r="DQ12" s="11"/>
      <c r="DR12" s="11"/>
      <c r="DT12" s="11" t="s">
        <v>470</v>
      </c>
      <c r="DU12" s="11" t="s">
        <v>740</v>
      </c>
      <c r="DV12" s="11" t="s">
        <v>631</v>
      </c>
      <c r="DW12" s="11">
        <v>4</v>
      </c>
      <c r="DX12" s="11"/>
      <c r="DY12" s="11" t="s">
        <v>720</v>
      </c>
      <c r="DZ12" s="11"/>
      <c r="EA12" s="11"/>
      <c r="EB12" s="11"/>
      <c r="EC12" s="11"/>
      <c r="EE12" s="11" t="s">
        <v>426</v>
      </c>
      <c r="EF12" s="11" t="s">
        <v>507</v>
      </c>
      <c r="EG12" s="11" t="s">
        <v>720</v>
      </c>
      <c r="EH12" s="11">
        <v>26</v>
      </c>
      <c r="EI12" s="11"/>
      <c r="EJ12" s="11" t="s">
        <v>720</v>
      </c>
      <c r="EK12" s="11"/>
      <c r="EL12" s="11"/>
      <c r="EM12" s="11"/>
      <c r="EN12" s="11"/>
      <c r="EP12" s="11" t="s">
        <v>742</v>
      </c>
      <c r="EQ12" s="11" t="s">
        <v>376</v>
      </c>
      <c r="ER12" s="19" t="s">
        <v>380</v>
      </c>
      <c r="ES12" s="11">
        <v>4</v>
      </c>
      <c r="ET12" s="11"/>
      <c r="EU12" s="11" t="s">
        <v>720</v>
      </c>
      <c r="EV12" s="11"/>
      <c r="EW12" s="11"/>
      <c r="EX12" s="11"/>
      <c r="EY12" s="11"/>
      <c r="EZ12" s="14"/>
      <c r="FA12" s="11" t="s">
        <v>620</v>
      </c>
      <c r="FB12" s="11" t="s">
        <v>621</v>
      </c>
      <c r="FC12" s="19" t="s">
        <v>615</v>
      </c>
      <c r="FD12" s="11">
        <v>4</v>
      </c>
      <c r="FE12" s="11"/>
      <c r="FF12" s="11" t="s">
        <v>720</v>
      </c>
      <c r="FG12" s="11"/>
      <c r="FH12" s="11"/>
      <c r="FI12" s="11"/>
      <c r="FJ12" s="11"/>
      <c r="FK12" s="14"/>
      <c r="FL12" s="11" t="s">
        <v>750</v>
      </c>
      <c r="FM12" s="11" t="s">
        <v>569</v>
      </c>
      <c r="FN12" s="19" t="s">
        <v>574</v>
      </c>
      <c r="FO12" s="11">
        <v>2</v>
      </c>
      <c r="FP12" s="11"/>
      <c r="FQ12" s="11" t="s">
        <v>720</v>
      </c>
      <c r="FR12" s="11"/>
      <c r="FS12" s="11"/>
      <c r="FT12" s="11"/>
      <c r="FU12" s="11"/>
      <c r="FV12" s="14"/>
      <c r="FW12" s="11" t="s">
        <v>508</v>
      </c>
      <c r="FX12" s="11" t="s">
        <v>509</v>
      </c>
      <c r="FY12" s="19" t="s">
        <v>744</v>
      </c>
      <c r="FZ12" s="11">
        <v>2</v>
      </c>
      <c r="GA12" s="11"/>
      <c r="GB12" s="11" t="s">
        <v>720</v>
      </c>
      <c r="GC12" s="11"/>
      <c r="GD12" s="11"/>
      <c r="GE12" s="11"/>
      <c r="GF12" s="11"/>
      <c r="GH12" s="11" t="s">
        <v>506</v>
      </c>
      <c r="GI12" s="11" t="s">
        <v>507</v>
      </c>
      <c r="GJ12" s="19"/>
      <c r="GK12" s="11">
        <v>10</v>
      </c>
      <c r="GL12" s="11"/>
      <c r="GM12" s="11" t="s">
        <v>720</v>
      </c>
      <c r="GN12" s="11"/>
      <c r="GO12" s="11"/>
      <c r="GP12" s="11"/>
      <c r="GQ12" s="11"/>
      <c r="GS12" s="202" t="s">
        <v>503</v>
      </c>
      <c r="GT12" s="202" t="s">
        <v>504</v>
      </c>
      <c r="GU12" s="202" t="s">
        <v>505</v>
      </c>
      <c r="GV12" s="202">
        <v>12</v>
      </c>
      <c r="GW12" s="202"/>
      <c r="GX12" s="202" t="s">
        <v>500</v>
      </c>
      <c r="GY12" s="202">
        <v>4</v>
      </c>
      <c r="GZ12" s="202">
        <v>1</v>
      </c>
      <c r="HA12" s="202">
        <v>5</v>
      </c>
      <c r="HB12" s="202">
        <v>1</v>
      </c>
    </row>
    <row r="13" spans="2:210" ht="12">
      <c r="B13" s="11" t="s">
        <v>349</v>
      </c>
      <c r="C13" s="11" t="s">
        <v>507</v>
      </c>
      <c r="D13" s="19" t="s">
        <v>720</v>
      </c>
      <c r="E13" s="11">
        <v>17</v>
      </c>
      <c r="F13" s="11"/>
      <c r="G13" s="11" t="s">
        <v>720</v>
      </c>
      <c r="H13" s="11"/>
      <c r="I13" s="11"/>
      <c r="J13" s="11"/>
      <c r="K13" s="11"/>
      <c r="M13" s="11" t="s">
        <v>436</v>
      </c>
      <c r="N13" s="11" t="s">
        <v>740</v>
      </c>
      <c r="O13" s="19" t="s">
        <v>519</v>
      </c>
      <c r="P13" s="11">
        <v>9</v>
      </c>
      <c r="Q13" s="11"/>
      <c r="R13" s="11" t="s">
        <v>720</v>
      </c>
      <c r="S13" s="11"/>
      <c r="T13" s="11"/>
      <c r="U13" s="11"/>
      <c r="V13" s="11"/>
      <c r="X13" s="11" t="s">
        <v>502</v>
      </c>
      <c r="Y13" s="11" t="s">
        <v>219</v>
      </c>
      <c r="Z13" s="19" t="s">
        <v>703</v>
      </c>
      <c r="AA13" s="11">
        <v>2</v>
      </c>
      <c r="AB13" s="11"/>
      <c r="AC13" s="11" t="s">
        <v>720</v>
      </c>
      <c r="AD13" s="11"/>
      <c r="AE13" s="11"/>
      <c r="AF13" s="11"/>
      <c r="AG13" s="11"/>
      <c r="AI13" s="11" t="s">
        <v>520</v>
      </c>
      <c r="AJ13" s="11" t="s">
        <v>334</v>
      </c>
      <c r="AK13" s="19" t="s">
        <v>335</v>
      </c>
      <c r="AL13" s="11">
        <v>11</v>
      </c>
      <c r="AM13" s="11"/>
      <c r="AN13" s="11" t="s">
        <v>720</v>
      </c>
      <c r="AO13" s="11"/>
      <c r="AP13" s="11"/>
      <c r="AQ13" s="11"/>
      <c r="AR13" s="11"/>
      <c r="AT13" s="11" t="s">
        <v>622</v>
      </c>
      <c r="AU13" s="11" t="s">
        <v>507</v>
      </c>
      <c r="AV13" s="19" t="s">
        <v>720</v>
      </c>
      <c r="AW13" s="11">
        <v>14</v>
      </c>
      <c r="AX13" s="11"/>
      <c r="AY13" s="11" t="s">
        <v>720</v>
      </c>
      <c r="AZ13" s="11"/>
      <c r="BA13" s="11"/>
      <c r="BB13" s="11"/>
      <c r="BC13" s="11"/>
      <c r="BE13" s="11" t="s">
        <v>84</v>
      </c>
      <c r="BF13" s="11" t="s">
        <v>740</v>
      </c>
      <c r="BG13" s="11" t="s">
        <v>741</v>
      </c>
      <c r="BH13" s="11">
        <v>55</v>
      </c>
      <c r="BI13" s="11"/>
      <c r="BJ13" s="11"/>
      <c r="BK13" s="11" t="s">
        <v>720</v>
      </c>
      <c r="BL13" s="11"/>
      <c r="BM13" s="11"/>
      <c r="BN13" s="11"/>
      <c r="BO13" s="11"/>
      <c r="BQ13" s="11" t="s">
        <v>93</v>
      </c>
      <c r="BR13" s="11" t="s">
        <v>507</v>
      </c>
      <c r="BS13" s="11"/>
      <c r="BT13" s="11">
        <v>23</v>
      </c>
      <c r="BU13" s="11"/>
      <c r="BV13" s="11" t="s">
        <v>720</v>
      </c>
      <c r="BW13" s="11"/>
      <c r="BX13" s="11"/>
      <c r="BY13" s="11"/>
      <c r="BZ13" s="11"/>
      <c r="CB13" s="11" t="s">
        <v>751</v>
      </c>
      <c r="CC13" s="11" t="s">
        <v>729</v>
      </c>
      <c r="CD13" s="11" t="s">
        <v>720</v>
      </c>
      <c r="CE13" s="11">
        <v>58</v>
      </c>
      <c r="CF13" s="11"/>
      <c r="CG13" s="11" t="s">
        <v>720</v>
      </c>
      <c r="CH13" s="11"/>
      <c r="CI13" s="11"/>
      <c r="CJ13" s="11"/>
      <c r="CK13" s="11"/>
      <c r="CM13" s="11" t="s">
        <v>8</v>
      </c>
      <c r="CN13" s="11" t="s">
        <v>720</v>
      </c>
      <c r="CO13" s="11" t="s">
        <v>720</v>
      </c>
      <c r="CP13" s="11" t="s">
        <v>720</v>
      </c>
      <c r="CQ13" s="11"/>
      <c r="CR13" s="11" t="s">
        <v>720</v>
      </c>
      <c r="CS13" s="11"/>
      <c r="CT13" s="11"/>
      <c r="CU13" s="11"/>
      <c r="CV13" s="11"/>
      <c r="CX13" s="11" t="s">
        <v>447</v>
      </c>
      <c r="CY13" s="11" t="s">
        <v>740</v>
      </c>
      <c r="CZ13" s="11" t="s">
        <v>631</v>
      </c>
      <c r="DA13" s="11">
        <v>4</v>
      </c>
      <c r="DB13" s="11"/>
      <c r="DC13" s="11" t="s">
        <v>720</v>
      </c>
      <c r="DD13" s="11"/>
      <c r="DE13" s="11"/>
      <c r="DF13" s="11"/>
      <c r="DG13" s="11"/>
      <c r="DI13" s="11" t="s">
        <v>203</v>
      </c>
      <c r="DJ13" s="11" t="s">
        <v>207</v>
      </c>
      <c r="DK13" s="11" t="s">
        <v>501</v>
      </c>
      <c r="DL13" s="11">
        <v>4</v>
      </c>
      <c r="DM13" s="11"/>
      <c r="DN13" s="11" t="s">
        <v>720</v>
      </c>
      <c r="DO13" s="11"/>
      <c r="DP13" s="11"/>
      <c r="DQ13" s="11"/>
      <c r="DR13" s="11"/>
      <c r="DT13" s="11" t="s">
        <v>642</v>
      </c>
      <c r="DU13" s="11" t="s">
        <v>669</v>
      </c>
      <c r="DV13" s="11" t="s">
        <v>730</v>
      </c>
      <c r="DW13" s="11">
        <v>9</v>
      </c>
      <c r="DX13" s="11"/>
      <c r="DY13" s="11" t="s">
        <v>720</v>
      </c>
      <c r="DZ13" s="11"/>
      <c r="EA13" s="11"/>
      <c r="EB13" s="11"/>
      <c r="EC13" s="11"/>
      <c r="EE13" s="11" t="s">
        <v>427</v>
      </c>
      <c r="EF13" s="11" t="s">
        <v>740</v>
      </c>
      <c r="EG13" s="11" t="s">
        <v>730</v>
      </c>
      <c r="EH13" s="11">
        <v>14</v>
      </c>
      <c r="EI13" s="11"/>
      <c r="EJ13" s="11" t="s">
        <v>720</v>
      </c>
      <c r="EK13" s="11"/>
      <c r="EL13" s="11"/>
      <c r="EM13" s="11"/>
      <c r="EN13" s="11"/>
      <c r="EP13" s="11" t="s">
        <v>502</v>
      </c>
      <c r="EQ13" s="11" t="s">
        <v>621</v>
      </c>
      <c r="ER13" s="19" t="s">
        <v>379</v>
      </c>
      <c r="ES13" s="11">
        <v>9</v>
      </c>
      <c r="ET13" s="11"/>
      <c r="EU13" s="11" t="s">
        <v>720</v>
      </c>
      <c r="EV13" s="11"/>
      <c r="EW13" s="11"/>
      <c r="EX13" s="11"/>
      <c r="EY13" s="11"/>
      <c r="EZ13" s="14"/>
      <c r="FA13" s="11" t="s">
        <v>502</v>
      </c>
      <c r="FB13" s="11" t="s">
        <v>617</v>
      </c>
      <c r="FC13" s="19" t="s">
        <v>615</v>
      </c>
      <c r="FD13" s="11">
        <v>2</v>
      </c>
      <c r="FE13" s="11"/>
      <c r="FF13" s="11" t="s">
        <v>720</v>
      </c>
      <c r="FG13" s="11"/>
      <c r="FH13" s="11"/>
      <c r="FI13" s="11"/>
      <c r="FJ13" s="11"/>
      <c r="FK13" s="14"/>
      <c r="FL13" s="11" t="s">
        <v>502</v>
      </c>
      <c r="FM13" s="11" t="s">
        <v>740</v>
      </c>
      <c r="FN13" s="19" t="s">
        <v>573</v>
      </c>
      <c r="FO13" s="11">
        <v>26</v>
      </c>
      <c r="FP13" s="11"/>
      <c r="FQ13" s="11" t="s">
        <v>720</v>
      </c>
      <c r="FR13" s="11"/>
      <c r="FS13" s="11"/>
      <c r="FT13" s="11"/>
      <c r="FU13" s="11"/>
      <c r="FV13" s="14"/>
      <c r="FW13" s="11" t="s">
        <v>514</v>
      </c>
      <c r="FX13" s="11" t="s">
        <v>740</v>
      </c>
      <c r="FY13" s="19" t="s">
        <v>738</v>
      </c>
      <c r="FZ13" s="11">
        <v>4</v>
      </c>
      <c r="GA13" s="11"/>
      <c r="GB13" s="11" t="s">
        <v>720</v>
      </c>
      <c r="GC13" s="11"/>
      <c r="GD13" s="11"/>
      <c r="GE13" s="11"/>
      <c r="GF13" s="11"/>
      <c r="GH13" s="11" t="s">
        <v>512</v>
      </c>
      <c r="GI13" s="11" t="s">
        <v>740</v>
      </c>
      <c r="GJ13" s="19" t="s">
        <v>513</v>
      </c>
      <c r="GK13" s="11">
        <v>9</v>
      </c>
      <c r="GL13" s="11"/>
      <c r="GM13" s="11" t="s">
        <v>720</v>
      </c>
      <c r="GN13" s="11"/>
      <c r="GO13" s="11"/>
      <c r="GP13" s="11"/>
      <c r="GQ13" s="11"/>
      <c r="GS13" s="202" t="s">
        <v>510</v>
      </c>
      <c r="GT13" s="202" t="s">
        <v>740</v>
      </c>
      <c r="GU13" s="202" t="s">
        <v>753</v>
      </c>
      <c r="GV13" s="202">
        <v>2</v>
      </c>
      <c r="GW13" s="202"/>
      <c r="GX13" s="202" t="s">
        <v>511</v>
      </c>
      <c r="GY13" s="202">
        <v>3</v>
      </c>
      <c r="GZ13" s="202"/>
      <c r="HA13" s="202">
        <v>10</v>
      </c>
      <c r="HB13" s="202"/>
    </row>
    <row r="14" spans="2:210" ht="12">
      <c r="B14" s="11" t="s">
        <v>514</v>
      </c>
      <c r="C14" s="11" t="s">
        <v>720</v>
      </c>
      <c r="D14" s="19" t="s">
        <v>720</v>
      </c>
      <c r="E14" s="11" t="s">
        <v>720</v>
      </c>
      <c r="F14" s="11"/>
      <c r="G14" s="11" t="s">
        <v>720</v>
      </c>
      <c r="H14" s="11"/>
      <c r="I14" s="11"/>
      <c r="J14" s="11"/>
      <c r="K14" s="11"/>
      <c r="M14" s="11" t="s">
        <v>122</v>
      </c>
      <c r="N14" s="11" t="s">
        <v>507</v>
      </c>
      <c r="O14" s="19" t="s">
        <v>720</v>
      </c>
      <c r="P14" s="11">
        <v>2</v>
      </c>
      <c r="Q14" s="11"/>
      <c r="R14" s="11" t="s">
        <v>720</v>
      </c>
      <c r="S14" s="11"/>
      <c r="T14" s="11"/>
      <c r="U14" s="11"/>
      <c r="V14" s="11"/>
      <c r="X14" s="11" t="s">
        <v>217</v>
      </c>
      <c r="Y14" s="11" t="s">
        <v>527</v>
      </c>
      <c r="Z14" s="19" t="s">
        <v>701</v>
      </c>
      <c r="AA14" s="11">
        <v>0</v>
      </c>
      <c r="AB14" s="11"/>
      <c r="AC14" s="11" t="s">
        <v>720</v>
      </c>
      <c r="AD14" s="11"/>
      <c r="AE14" s="11"/>
      <c r="AF14" s="11"/>
      <c r="AG14" s="11"/>
      <c r="AI14" s="11" t="s">
        <v>106</v>
      </c>
      <c r="AJ14" s="11" t="s">
        <v>729</v>
      </c>
      <c r="AK14" s="19" t="s">
        <v>720</v>
      </c>
      <c r="AL14" s="11">
        <v>2</v>
      </c>
      <c r="AM14" s="11"/>
      <c r="AN14" s="11" t="s">
        <v>720</v>
      </c>
      <c r="AO14" s="11"/>
      <c r="AP14" s="11"/>
      <c r="AQ14" s="11"/>
      <c r="AR14" s="11"/>
      <c r="AT14" s="11" t="s">
        <v>506</v>
      </c>
      <c r="AU14" s="11" t="s">
        <v>720</v>
      </c>
      <c r="AV14" s="19" t="s">
        <v>720</v>
      </c>
      <c r="AW14" s="11" t="s">
        <v>720</v>
      </c>
      <c r="AX14" s="11"/>
      <c r="AY14" s="11" t="s">
        <v>720</v>
      </c>
      <c r="AZ14" s="11"/>
      <c r="BA14" s="11"/>
      <c r="BB14" s="11"/>
      <c r="BC14" s="11"/>
      <c r="BE14" s="11" t="s">
        <v>85</v>
      </c>
      <c r="BF14" s="11" t="s">
        <v>507</v>
      </c>
      <c r="BG14" s="11" t="s">
        <v>720</v>
      </c>
      <c r="BH14" s="11">
        <v>33</v>
      </c>
      <c r="BI14" s="11"/>
      <c r="BJ14" s="11"/>
      <c r="BK14" s="11" t="s">
        <v>720</v>
      </c>
      <c r="BL14" s="11"/>
      <c r="BM14" s="11"/>
      <c r="BN14" s="11"/>
      <c r="BO14" s="11"/>
      <c r="BQ14" s="11" t="s">
        <v>94</v>
      </c>
      <c r="BR14" s="11" t="s">
        <v>507</v>
      </c>
      <c r="BS14" s="11"/>
      <c r="BT14" s="11">
        <v>4</v>
      </c>
      <c r="BU14" s="11"/>
      <c r="BV14" s="11" t="s">
        <v>720</v>
      </c>
      <c r="BW14" s="11"/>
      <c r="BX14" s="11"/>
      <c r="BY14" s="11"/>
      <c r="BZ14" s="11"/>
      <c r="CB14" s="11" t="s">
        <v>70</v>
      </c>
      <c r="CC14" s="11" t="s">
        <v>507</v>
      </c>
      <c r="CD14" s="11" t="s">
        <v>720</v>
      </c>
      <c r="CE14" s="11">
        <v>22</v>
      </c>
      <c r="CF14" s="11"/>
      <c r="CG14" s="11" t="s">
        <v>720</v>
      </c>
      <c r="CH14" s="11"/>
      <c r="CI14" s="11"/>
      <c r="CJ14" s="11"/>
      <c r="CK14" s="11"/>
      <c r="CM14" s="11" t="s">
        <v>755</v>
      </c>
      <c r="CN14" s="11" t="s">
        <v>720</v>
      </c>
      <c r="CO14" s="11" t="s">
        <v>720</v>
      </c>
      <c r="CP14" s="11" t="s">
        <v>720</v>
      </c>
      <c r="CQ14" s="11"/>
      <c r="CR14" s="11" t="s">
        <v>720</v>
      </c>
      <c r="CS14" s="11"/>
      <c r="CT14" s="11"/>
      <c r="CU14" s="11"/>
      <c r="CV14" s="11"/>
      <c r="CX14" s="11" t="s">
        <v>448</v>
      </c>
      <c r="CY14" s="11" t="s">
        <v>507</v>
      </c>
      <c r="CZ14" s="11" t="s">
        <v>720</v>
      </c>
      <c r="DA14" s="11">
        <v>5</v>
      </c>
      <c r="DB14" s="11"/>
      <c r="DC14" s="11" t="s">
        <v>720</v>
      </c>
      <c r="DD14" s="11"/>
      <c r="DE14" s="11"/>
      <c r="DF14" s="11"/>
      <c r="DG14" s="11"/>
      <c r="DI14" s="11" t="s">
        <v>204</v>
      </c>
      <c r="DJ14" s="11" t="s">
        <v>740</v>
      </c>
      <c r="DK14" s="11" t="s">
        <v>208</v>
      </c>
      <c r="DL14" s="11">
        <v>15</v>
      </c>
      <c r="DM14" s="11"/>
      <c r="DN14" s="11" t="s">
        <v>720</v>
      </c>
      <c r="DO14" s="11"/>
      <c r="DP14" s="11"/>
      <c r="DQ14" s="11"/>
      <c r="DR14" s="11"/>
      <c r="DT14" s="11" t="s">
        <v>471</v>
      </c>
      <c r="DU14" s="11" t="s">
        <v>740</v>
      </c>
      <c r="DV14" s="11" t="s">
        <v>501</v>
      </c>
      <c r="DW14" s="11">
        <v>5</v>
      </c>
      <c r="DX14" s="11"/>
      <c r="DY14" s="11" t="s">
        <v>720</v>
      </c>
      <c r="DZ14" s="11"/>
      <c r="EA14" s="11"/>
      <c r="EB14" s="11"/>
      <c r="EC14" s="11"/>
      <c r="EE14" s="11" t="s">
        <v>428</v>
      </c>
      <c r="EF14" s="11" t="s">
        <v>740</v>
      </c>
      <c r="EG14" s="11" t="s">
        <v>730</v>
      </c>
      <c r="EH14" s="11">
        <v>0</v>
      </c>
      <c r="EI14" s="11"/>
      <c r="EJ14" s="11" t="s">
        <v>720</v>
      </c>
      <c r="EK14" s="11"/>
      <c r="EL14" s="11"/>
      <c r="EM14" s="11"/>
      <c r="EN14" s="11"/>
      <c r="EP14" s="11" t="s">
        <v>653</v>
      </c>
      <c r="EQ14" s="11" t="s">
        <v>740</v>
      </c>
      <c r="ER14" s="19" t="s">
        <v>379</v>
      </c>
      <c r="ES14" s="11">
        <v>2</v>
      </c>
      <c r="ET14" s="11"/>
      <c r="EU14" s="11" t="s">
        <v>720</v>
      </c>
      <c r="EV14" s="11"/>
      <c r="EW14" s="11"/>
      <c r="EX14" s="11"/>
      <c r="EY14" s="11"/>
      <c r="EZ14" s="14"/>
      <c r="FA14" s="11" t="s">
        <v>622</v>
      </c>
      <c r="FB14" s="11" t="s">
        <v>729</v>
      </c>
      <c r="FC14" s="19" t="s">
        <v>720</v>
      </c>
      <c r="FD14" s="11">
        <v>0</v>
      </c>
      <c r="FE14" s="11"/>
      <c r="FF14" s="11" t="s">
        <v>720</v>
      </c>
      <c r="FG14" s="11"/>
      <c r="FH14" s="11"/>
      <c r="FI14" s="11"/>
      <c r="FJ14" s="11"/>
      <c r="FK14" s="14"/>
      <c r="FL14" s="11" t="s">
        <v>514</v>
      </c>
      <c r="FM14" s="11" t="s">
        <v>729</v>
      </c>
      <c r="FN14" s="19" t="s">
        <v>720</v>
      </c>
      <c r="FO14" s="11">
        <v>7</v>
      </c>
      <c r="FP14" s="11"/>
      <c r="FQ14" s="11" t="s">
        <v>720</v>
      </c>
      <c r="FR14" s="11"/>
      <c r="FS14" s="11"/>
      <c r="FT14" s="11"/>
      <c r="FU14" s="11"/>
      <c r="FV14" s="14"/>
      <c r="FW14" s="11" t="s">
        <v>506</v>
      </c>
      <c r="FX14" s="11" t="s">
        <v>736</v>
      </c>
      <c r="FY14" s="19" t="s">
        <v>756</v>
      </c>
      <c r="FZ14" s="11">
        <v>6</v>
      </c>
      <c r="GA14" s="11"/>
      <c r="GB14" s="11" t="s">
        <v>720</v>
      </c>
      <c r="GC14" s="11"/>
      <c r="GD14" s="11"/>
      <c r="GE14" s="11"/>
      <c r="GF14" s="11"/>
      <c r="GH14" s="11" t="s">
        <v>502</v>
      </c>
      <c r="GI14" s="11" t="s">
        <v>740</v>
      </c>
      <c r="GJ14" s="19" t="s">
        <v>513</v>
      </c>
      <c r="GK14" s="11">
        <v>0</v>
      </c>
      <c r="GL14" s="11"/>
      <c r="GM14" s="11" t="s">
        <v>720</v>
      </c>
      <c r="GN14" s="11"/>
      <c r="GO14" s="11"/>
      <c r="GP14" s="11"/>
      <c r="GQ14" s="11"/>
      <c r="GS14" s="202" t="s">
        <v>515</v>
      </c>
      <c r="GT14" s="202" t="s">
        <v>516</v>
      </c>
      <c r="GU14" s="202" t="s">
        <v>505</v>
      </c>
      <c r="GV14" s="202">
        <v>4</v>
      </c>
      <c r="GW14" s="202"/>
      <c r="GX14" s="202" t="s">
        <v>505</v>
      </c>
      <c r="GY14" s="202">
        <v>4</v>
      </c>
      <c r="GZ14" s="202"/>
      <c r="HA14" s="202">
        <v>14</v>
      </c>
      <c r="HB14" s="202">
        <v>2</v>
      </c>
    </row>
    <row r="15" spans="2:210" ht="12">
      <c r="B15" s="11" t="s">
        <v>506</v>
      </c>
      <c r="C15" s="11" t="s">
        <v>720</v>
      </c>
      <c r="D15" s="19" t="s">
        <v>720</v>
      </c>
      <c r="E15" s="11" t="s">
        <v>720</v>
      </c>
      <c r="F15" s="11"/>
      <c r="G15" s="11" t="s">
        <v>720</v>
      </c>
      <c r="H15" s="11"/>
      <c r="I15" s="11"/>
      <c r="J15" s="11"/>
      <c r="K15" s="11"/>
      <c r="M15" s="11" t="s">
        <v>123</v>
      </c>
      <c r="N15" s="11" t="s">
        <v>740</v>
      </c>
      <c r="O15" s="19" t="s">
        <v>730</v>
      </c>
      <c r="P15" s="11">
        <v>0</v>
      </c>
      <c r="Q15" s="11"/>
      <c r="R15" s="11" t="s">
        <v>720</v>
      </c>
      <c r="S15" s="11"/>
      <c r="T15" s="11"/>
      <c r="U15" s="11"/>
      <c r="V15" s="11"/>
      <c r="X15" s="11" t="s">
        <v>218</v>
      </c>
      <c r="Y15" s="11" t="s">
        <v>507</v>
      </c>
      <c r="Z15" s="19" t="s">
        <v>720</v>
      </c>
      <c r="AA15" s="11">
        <v>1</v>
      </c>
      <c r="AB15" s="11"/>
      <c r="AC15" s="11" t="s">
        <v>720</v>
      </c>
      <c r="AD15" s="11"/>
      <c r="AE15" s="11"/>
      <c r="AF15" s="11"/>
      <c r="AG15" s="11"/>
      <c r="AI15" s="11" t="s">
        <v>653</v>
      </c>
      <c r="AJ15" s="11" t="s">
        <v>507</v>
      </c>
      <c r="AK15" s="19" t="s">
        <v>720</v>
      </c>
      <c r="AL15" s="11">
        <v>12</v>
      </c>
      <c r="AM15" s="11"/>
      <c r="AN15" s="11" t="s">
        <v>720</v>
      </c>
      <c r="AO15" s="11"/>
      <c r="AP15" s="11"/>
      <c r="AQ15" s="11"/>
      <c r="AR15" s="11"/>
      <c r="AT15" s="11" t="s">
        <v>371</v>
      </c>
      <c r="AU15" s="11" t="s">
        <v>720</v>
      </c>
      <c r="AV15" s="19" t="s">
        <v>720</v>
      </c>
      <c r="AW15" s="11" t="s">
        <v>720</v>
      </c>
      <c r="AX15" s="11"/>
      <c r="AY15" s="11" t="s">
        <v>720</v>
      </c>
      <c r="AZ15" s="11"/>
      <c r="BA15" s="11"/>
      <c r="BB15" s="11"/>
      <c r="BC15" s="11"/>
      <c r="BE15" s="11" t="s">
        <v>86</v>
      </c>
      <c r="BF15" s="11" t="s">
        <v>507</v>
      </c>
      <c r="BG15" s="11" t="s">
        <v>720</v>
      </c>
      <c r="BH15" s="11">
        <v>11</v>
      </c>
      <c r="BI15" s="11"/>
      <c r="BJ15" s="11"/>
      <c r="BK15" s="11" t="s">
        <v>720</v>
      </c>
      <c r="BL15" s="11"/>
      <c r="BM15" s="11"/>
      <c r="BN15" s="11"/>
      <c r="BO15" s="11"/>
      <c r="BQ15" s="11" t="s">
        <v>577</v>
      </c>
      <c r="BR15" s="11"/>
      <c r="BS15" s="11"/>
      <c r="BT15" s="11" t="s">
        <v>720</v>
      </c>
      <c r="BU15" s="11"/>
      <c r="BV15" s="11" t="s">
        <v>720</v>
      </c>
      <c r="BW15" s="11"/>
      <c r="BX15" s="11"/>
      <c r="BY15" s="11"/>
      <c r="BZ15" s="11"/>
      <c r="CB15" s="11" t="s">
        <v>71</v>
      </c>
      <c r="CC15" s="11" t="s">
        <v>507</v>
      </c>
      <c r="CD15" s="11" t="s">
        <v>720</v>
      </c>
      <c r="CE15" s="11">
        <v>6</v>
      </c>
      <c r="CF15" s="11"/>
      <c r="CG15" s="11" t="s">
        <v>720</v>
      </c>
      <c r="CH15" s="11"/>
      <c r="CI15" s="11"/>
      <c r="CJ15" s="11"/>
      <c r="CK15" s="11"/>
      <c r="CM15" s="11" t="s">
        <v>7</v>
      </c>
      <c r="CN15" s="11" t="s">
        <v>720</v>
      </c>
      <c r="CO15" s="11" t="s">
        <v>720</v>
      </c>
      <c r="CP15" s="11" t="s">
        <v>720</v>
      </c>
      <c r="CQ15" s="11"/>
      <c r="CR15" s="11" t="s">
        <v>720</v>
      </c>
      <c r="CS15" s="11"/>
      <c r="CT15" s="11"/>
      <c r="CU15" s="11"/>
      <c r="CV15" s="11"/>
      <c r="CX15" s="11" t="s">
        <v>449</v>
      </c>
      <c r="CY15" s="11" t="s">
        <v>720</v>
      </c>
      <c r="CZ15" s="11" t="s">
        <v>720</v>
      </c>
      <c r="DA15" s="11" t="s">
        <v>720</v>
      </c>
      <c r="DB15" s="11"/>
      <c r="DC15" s="11" t="s">
        <v>720</v>
      </c>
      <c r="DD15" s="11"/>
      <c r="DE15" s="11"/>
      <c r="DF15" s="11"/>
      <c r="DG15" s="11"/>
      <c r="DI15" s="11" t="s">
        <v>205</v>
      </c>
      <c r="DJ15" s="11" t="s">
        <v>740</v>
      </c>
      <c r="DK15" s="11" t="s">
        <v>208</v>
      </c>
      <c r="DL15" s="11">
        <v>0</v>
      </c>
      <c r="DM15" s="11"/>
      <c r="DN15" s="11" t="s">
        <v>720</v>
      </c>
      <c r="DO15" s="11"/>
      <c r="DP15" s="11"/>
      <c r="DQ15" s="11"/>
      <c r="DR15" s="11"/>
      <c r="DT15" s="11" t="s">
        <v>472</v>
      </c>
      <c r="DU15" s="11" t="s">
        <v>475</v>
      </c>
      <c r="DV15" s="11" t="s">
        <v>730</v>
      </c>
      <c r="DW15" s="11">
        <v>0</v>
      </c>
      <c r="DX15" s="11"/>
      <c r="DY15" s="11" t="s">
        <v>720</v>
      </c>
      <c r="DZ15" s="11"/>
      <c r="EA15" s="11"/>
      <c r="EB15" s="11"/>
      <c r="EC15" s="11"/>
      <c r="EE15" s="11" t="s">
        <v>429</v>
      </c>
      <c r="EF15" s="11" t="s">
        <v>432</v>
      </c>
      <c r="EG15" s="11" t="s">
        <v>501</v>
      </c>
      <c r="EH15" s="11">
        <v>2</v>
      </c>
      <c r="EI15" s="11"/>
      <c r="EJ15" s="11" t="s">
        <v>720</v>
      </c>
      <c r="EK15" s="11"/>
      <c r="EL15" s="11"/>
      <c r="EM15" s="11"/>
      <c r="EN15" s="11"/>
      <c r="EP15" s="11" t="s">
        <v>506</v>
      </c>
      <c r="EQ15" s="11" t="s">
        <v>507</v>
      </c>
      <c r="ER15" s="19" t="s">
        <v>720</v>
      </c>
      <c r="ES15" s="11">
        <v>8</v>
      </c>
      <c r="ET15" s="11"/>
      <c r="EU15" s="11" t="s">
        <v>720</v>
      </c>
      <c r="EV15" s="11"/>
      <c r="EW15" s="11"/>
      <c r="EX15" s="11"/>
      <c r="EY15" s="11"/>
      <c r="EZ15" s="14"/>
      <c r="FA15" s="11" t="s">
        <v>623</v>
      </c>
      <c r="FB15" s="11" t="s">
        <v>740</v>
      </c>
      <c r="FC15" s="19" t="s">
        <v>619</v>
      </c>
      <c r="FD15" s="11">
        <v>0</v>
      </c>
      <c r="FE15" s="11"/>
      <c r="FF15" s="11" t="s">
        <v>720</v>
      </c>
      <c r="FG15" s="11"/>
      <c r="FH15" s="11"/>
      <c r="FI15" s="11"/>
      <c r="FJ15" s="11"/>
      <c r="FK15" s="14"/>
      <c r="FL15" s="11" t="s">
        <v>506</v>
      </c>
      <c r="FM15" s="11" t="s">
        <v>507</v>
      </c>
      <c r="FN15" s="19" t="s">
        <v>720</v>
      </c>
      <c r="FO15" s="11">
        <v>1</v>
      </c>
      <c r="FP15" s="11"/>
      <c r="FQ15" s="11" t="s">
        <v>720</v>
      </c>
      <c r="FR15" s="11"/>
      <c r="FS15" s="11"/>
      <c r="FT15" s="11"/>
      <c r="FU15" s="11"/>
      <c r="FV15" s="14"/>
      <c r="FW15" s="11" t="s">
        <v>520</v>
      </c>
      <c r="FX15" s="11" t="s">
        <v>740</v>
      </c>
      <c r="FY15" s="19" t="s">
        <v>521</v>
      </c>
      <c r="FZ15" s="11">
        <v>4</v>
      </c>
      <c r="GA15" s="11"/>
      <c r="GB15" s="11" t="s">
        <v>720</v>
      </c>
      <c r="GC15" s="11"/>
      <c r="GD15" s="11"/>
      <c r="GE15" s="11"/>
      <c r="GF15" s="11"/>
      <c r="GH15" s="11" t="s">
        <v>519</v>
      </c>
      <c r="GI15" s="11" t="s">
        <v>740</v>
      </c>
      <c r="GJ15" s="19" t="s">
        <v>749</v>
      </c>
      <c r="GK15" s="11">
        <v>1</v>
      </c>
      <c r="GL15" s="11"/>
      <c r="GM15" s="11" t="s">
        <v>720</v>
      </c>
      <c r="GN15" s="11"/>
      <c r="GO15" s="11"/>
      <c r="GP15" s="11"/>
      <c r="GQ15" s="11"/>
      <c r="GS15" s="202" t="s">
        <v>517</v>
      </c>
      <c r="GT15" s="202" t="s">
        <v>507</v>
      </c>
      <c r="GU15" s="202"/>
      <c r="GV15" s="202">
        <v>2</v>
      </c>
      <c r="GW15" s="202"/>
      <c r="GX15" s="202" t="s">
        <v>518</v>
      </c>
      <c r="GY15" s="202">
        <v>3</v>
      </c>
      <c r="GZ15" s="202">
        <v>2</v>
      </c>
      <c r="HA15" s="202">
        <v>5</v>
      </c>
      <c r="HB15" s="202"/>
    </row>
    <row r="16" spans="2:210" ht="12">
      <c r="B16" s="11" t="s">
        <v>525</v>
      </c>
      <c r="C16" s="11" t="s">
        <v>720</v>
      </c>
      <c r="D16" s="19" t="s">
        <v>720</v>
      </c>
      <c r="E16" s="11" t="s">
        <v>720</v>
      </c>
      <c r="F16" s="11"/>
      <c r="G16" s="11"/>
      <c r="H16" s="11"/>
      <c r="I16" s="11"/>
      <c r="J16" s="11"/>
      <c r="K16" s="11"/>
      <c r="M16" s="11" t="s">
        <v>435</v>
      </c>
      <c r="N16" s="11" t="s">
        <v>507</v>
      </c>
      <c r="O16" s="19" t="s">
        <v>720</v>
      </c>
      <c r="P16" s="11">
        <v>1</v>
      </c>
      <c r="Q16" s="11"/>
      <c r="R16" s="11"/>
      <c r="S16" s="11"/>
      <c r="T16" s="11"/>
      <c r="U16" s="11"/>
      <c r="V16" s="11"/>
      <c r="X16" s="11" t="s">
        <v>106</v>
      </c>
      <c r="Y16" s="11" t="s">
        <v>740</v>
      </c>
      <c r="Z16" s="19" t="s">
        <v>703</v>
      </c>
      <c r="AA16" s="11">
        <v>7</v>
      </c>
      <c r="AB16" s="11"/>
      <c r="AC16" s="11"/>
      <c r="AD16" s="11"/>
      <c r="AE16" s="11"/>
      <c r="AF16" s="11"/>
      <c r="AG16" s="11"/>
      <c r="AI16" s="11" t="s">
        <v>525</v>
      </c>
      <c r="AJ16" s="11" t="s">
        <v>507</v>
      </c>
      <c r="AK16" s="19" t="s">
        <v>720</v>
      </c>
      <c r="AL16" s="11">
        <v>1</v>
      </c>
      <c r="AM16" s="11"/>
      <c r="AN16" s="11"/>
      <c r="AO16" s="11"/>
      <c r="AP16" s="11"/>
      <c r="AQ16" s="11"/>
      <c r="AR16" s="11"/>
      <c r="AT16" s="11" t="s">
        <v>514</v>
      </c>
      <c r="AU16" s="11" t="s">
        <v>720</v>
      </c>
      <c r="AV16" s="19" t="s">
        <v>720</v>
      </c>
      <c r="AW16" s="11" t="s">
        <v>720</v>
      </c>
      <c r="AX16" s="11"/>
      <c r="AY16" s="11"/>
      <c r="AZ16" s="11"/>
      <c r="BA16" s="11"/>
      <c r="BB16" s="11"/>
      <c r="BC16" s="11"/>
      <c r="BE16" s="11" t="s">
        <v>87</v>
      </c>
      <c r="BF16" s="11" t="s">
        <v>591</v>
      </c>
      <c r="BG16" s="11" t="s">
        <v>720</v>
      </c>
      <c r="BH16" s="11" t="s">
        <v>720</v>
      </c>
      <c r="BI16" s="11"/>
      <c r="BJ16" s="11"/>
      <c r="BK16" s="11"/>
      <c r="BL16" s="11"/>
      <c r="BM16" s="11"/>
      <c r="BN16" s="11"/>
      <c r="BO16" s="11"/>
      <c r="BQ16" s="11" t="s">
        <v>95</v>
      </c>
      <c r="BR16" s="11"/>
      <c r="BS16" s="11"/>
      <c r="BT16" s="11" t="s">
        <v>720</v>
      </c>
      <c r="BU16" s="11"/>
      <c r="BV16" s="11"/>
      <c r="BW16" s="11"/>
      <c r="BX16" s="11"/>
      <c r="BY16" s="11"/>
      <c r="BZ16" s="11"/>
      <c r="CB16" s="11" t="s">
        <v>761</v>
      </c>
      <c r="CC16" s="11" t="s">
        <v>720</v>
      </c>
      <c r="CD16" s="11" t="s">
        <v>720</v>
      </c>
      <c r="CE16" s="11" t="s">
        <v>720</v>
      </c>
      <c r="CF16" s="11"/>
      <c r="CG16" s="11"/>
      <c r="CH16" s="11"/>
      <c r="CI16" s="11"/>
      <c r="CJ16" s="11"/>
      <c r="CK16" s="11"/>
      <c r="CM16" s="11" t="s">
        <v>6</v>
      </c>
      <c r="CN16" s="11" t="s">
        <v>720</v>
      </c>
      <c r="CO16" s="11" t="s">
        <v>720</v>
      </c>
      <c r="CP16" s="11" t="s">
        <v>720</v>
      </c>
      <c r="CQ16" s="11"/>
      <c r="CR16" s="11"/>
      <c r="CS16" s="11"/>
      <c r="CT16" s="11"/>
      <c r="CU16" s="11"/>
      <c r="CV16" s="11"/>
      <c r="CX16" s="11" t="s">
        <v>450</v>
      </c>
      <c r="CY16" s="11" t="s">
        <v>720</v>
      </c>
      <c r="CZ16" s="11" t="s">
        <v>720</v>
      </c>
      <c r="DA16" s="11" t="s">
        <v>720</v>
      </c>
      <c r="DB16" s="11"/>
      <c r="DC16" s="11"/>
      <c r="DD16" s="11"/>
      <c r="DE16" s="11"/>
      <c r="DF16" s="11"/>
      <c r="DG16" s="11"/>
      <c r="DI16" s="11" t="s">
        <v>206</v>
      </c>
      <c r="DJ16" s="11" t="s">
        <v>507</v>
      </c>
      <c r="DK16" s="11" t="s">
        <v>720</v>
      </c>
      <c r="DL16" s="11">
        <v>4</v>
      </c>
      <c r="DM16" s="11"/>
      <c r="DN16" s="11"/>
      <c r="DO16" s="11"/>
      <c r="DP16" s="11"/>
      <c r="DQ16" s="11"/>
      <c r="DR16" s="11"/>
      <c r="DT16" s="11" t="s">
        <v>473</v>
      </c>
      <c r="DU16" s="11" t="s">
        <v>507</v>
      </c>
      <c r="DV16" s="11" t="s">
        <v>720</v>
      </c>
      <c r="DW16" s="11">
        <v>0</v>
      </c>
      <c r="DX16" s="11"/>
      <c r="DY16" s="11"/>
      <c r="DZ16" s="11"/>
      <c r="EA16" s="11"/>
      <c r="EB16" s="11"/>
      <c r="EC16" s="11"/>
      <c r="EE16" s="11" t="s">
        <v>430</v>
      </c>
      <c r="EF16" s="11" t="s">
        <v>740</v>
      </c>
      <c r="EG16" s="11" t="s">
        <v>730</v>
      </c>
      <c r="EH16" s="11">
        <v>0</v>
      </c>
      <c r="EI16" s="11"/>
      <c r="EJ16" s="11"/>
      <c r="EK16" s="11"/>
      <c r="EL16" s="11"/>
      <c r="EM16" s="11"/>
      <c r="EN16" s="11"/>
      <c r="EP16" s="11" t="s">
        <v>514</v>
      </c>
      <c r="EQ16" s="11" t="s">
        <v>507</v>
      </c>
      <c r="ER16" s="19" t="s">
        <v>720</v>
      </c>
      <c r="ES16" s="11">
        <v>3</v>
      </c>
      <c r="ET16" s="11"/>
      <c r="EU16" s="11"/>
      <c r="EV16" s="11"/>
      <c r="EW16" s="11"/>
      <c r="EX16" s="11"/>
      <c r="EY16" s="11"/>
      <c r="EZ16" s="14"/>
      <c r="FA16" s="11" t="s">
        <v>525</v>
      </c>
      <c r="FB16" s="11" t="s">
        <v>507</v>
      </c>
      <c r="FC16" s="19" t="s">
        <v>720</v>
      </c>
      <c r="FD16" s="11">
        <v>0</v>
      </c>
      <c r="FE16" s="11"/>
      <c r="FF16" s="11"/>
      <c r="FG16" s="11"/>
      <c r="FH16" s="11"/>
      <c r="FI16" s="11"/>
      <c r="FJ16" s="11"/>
      <c r="FK16" s="14"/>
      <c r="FL16" s="11" t="s">
        <v>653</v>
      </c>
      <c r="FM16" s="11" t="s">
        <v>507</v>
      </c>
      <c r="FN16" s="19" t="s">
        <v>720</v>
      </c>
      <c r="FO16" s="11">
        <v>7</v>
      </c>
      <c r="FP16" s="11"/>
      <c r="FQ16" s="11"/>
      <c r="FR16" s="11"/>
      <c r="FS16" s="11"/>
      <c r="FT16" s="11"/>
      <c r="FU16" s="11"/>
      <c r="FV16" s="14"/>
      <c r="FW16" s="11" t="s">
        <v>525</v>
      </c>
      <c r="FX16" s="11" t="s">
        <v>507</v>
      </c>
      <c r="FY16" s="19" t="s">
        <v>720</v>
      </c>
      <c r="FZ16" s="11">
        <v>1</v>
      </c>
      <c r="GA16" s="11"/>
      <c r="GB16" s="11"/>
      <c r="GC16" s="11"/>
      <c r="GD16" s="11"/>
      <c r="GE16" s="11"/>
      <c r="GF16" s="11"/>
      <c r="GH16" s="11" t="s">
        <v>524</v>
      </c>
      <c r="GI16" s="11" t="s">
        <v>740</v>
      </c>
      <c r="GJ16" s="19" t="s">
        <v>749</v>
      </c>
      <c r="GK16" s="11">
        <v>0</v>
      </c>
      <c r="GL16" s="11"/>
      <c r="GM16" s="11"/>
      <c r="GN16" s="11"/>
      <c r="GO16" s="11"/>
      <c r="GP16" s="11"/>
      <c r="GQ16" s="11"/>
      <c r="GS16" s="202" t="s">
        <v>522</v>
      </c>
      <c r="GT16" s="202" t="s">
        <v>523</v>
      </c>
      <c r="GU16" s="202" t="s">
        <v>753</v>
      </c>
      <c r="GV16" s="202">
        <v>15</v>
      </c>
      <c r="GW16" s="202"/>
      <c r="GX16" s="202"/>
      <c r="GY16" s="202"/>
      <c r="GZ16" s="202"/>
      <c r="HA16" s="202"/>
      <c r="HB16" s="202"/>
    </row>
    <row r="17" spans="2:210" ht="12">
      <c r="B17" s="11"/>
      <c r="C17" s="11"/>
      <c r="D17" s="19" t="s">
        <v>526</v>
      </c>
      <c r="E17" s="11">
        <v>12</v>
      </c>
      <c r="F17" s="11"/>
      <c r="G17" s="11"/>
      <c r="H17" s="11"/>
      <c r="I17" s="11"/>
      <c r="J17" s="11"/>
      <c r="K17" s="11"/>
      <c r="M17" s="11"/>
      <c r="N17" s="11"/>
      <c r="O17" s="19" t="s">
        <v>526</v>
      </c>
      <c r="P17" s="11">
        <v>9</v>
      </c>
      <c r="Q17" s="11"/>
      <c r="R17" s="11"/>
      <c r="S17" s="11"/>
      <c r="T17" s="11"/>
      <c r="U17" s="11"/>
      <c r="V17" s="11"/>
      <c r="X17" s="11"/>
      <c r="Y17" s="11"/>
      <c r="Z17" s="19" t="s">
        <v>526</v>
      </c>
      <c r="AA17" s="11">
        <v>37</v>
      </c>
      <c r="AB17" s="11"/>
      <c r="AC17" s="11"/>
      <c r="AD17" s="11"/>
      <c r="AE17" s="11"/>
      <c r="AF17" s="11"/>
      <c r="AG17" s="11"/>
      <c r="AI17" s="11"/>
      <c r="AJ17" s="11"/>
      <c r="AK17" s="19" t="s">
        <v>526</v>
      </c>
      <c r="AL17" s="11">
        <v>20</v>
      </c>
      <c r="AM17" s="11"/>
      <c r="AN17" s="11"/>
      <c r="AO17" s="11"/>
      <c r="AP17" s="11"/>
      <c r="AQ17" s="11"/>
      <c r="AR17" s="11"/>
      <c r="AT17" s="11"/>
      <c r="AU17" s="11"/>
      <c r="AV17" s="19" t="s">
        <v>526</v>
      </c>
      <c r="AW17" s="11">
        <v>12</v>
      </c>
      <c r="AX17" s="11"/>
      <c r="AY17" s="11"/>
      <c r="AZ17" s="11"/>
      <c r="BA17" s="11"/>
      <c r="BB17" s="11"/>
      <c r="BC17" s="11"/>
      <c r="BE17" s="11"/>
      <c r="BF17" s="11"/>
      <c r="BG17" s="11" t="s">
        <v>526</v>
      </c>
      <c r="BH17" s="11">
        <v>18</v>
      </c>
      <c r="BI17" s="11"/>
      <c r="BJ17" s="11"/>
      <c r="BK17" s="11"/>
      <c r="BL17" s="11"/>
      <c r="BM17" s="11"/>
      <c r="BN17" s="11"/>
      <c r="BO17" s="11"/>
      <c r="BQ17" s="11"/>
      <c r="BR17" s="11"/>
      <c r="BS17" s="11" t="s">
        <v>526</v>
      </c>
      <c r="BT17" s="11">
        <v>18</v>
      </c>
      <c r="BU17" s="11"/>
      <c r="BV17" s="11"/>
      <c r="BW17" s="11"/>
      <c r="BX17" s="11"/>
      <c r="BY17" s="11"/>
      <c r="BZ17" s="11"/>
      <c r="CB17" s="11"/>
      <c r="CC17" s="11"/>
      <c r="CD17" s="11" t="s">
        <v>526</v>
      </c>
      <c r="CE17" s="11">
        <v>18</v>
      </c>
      <c r="CF17" s="11"/>
      <c r="CG17" s="11"/>
      <c r="CH17" s="11"/>
      <c r="CI17" s="11"/>
      <c r="CJ17" s="11"/>
      <c r="CK17" s="11"/>
      <c r="CM17" s="11"/>
      <c r="CN17" s="11"/>
      <c r="CO17" s="11" t="s">
        <v>526</v>
      </c>
      <c r="CP17" s="11">
        <v>6</v>
      </c>
      <c r="CQ17" s="11"/>
      <c r="CR17" s="11"/>
      <c r="CS17" s="11"/>
      <c r="CT17" s="11"/>
      <c r="CU17" s="11"/>
      <c r="CV17" s="11"/>
      <c r="CX17" s="11"/>
      <c r="CY17" s="11"/>
      <c r="CZ17" s="11" t="s">
        <v>526</v>
      </c>
      <c r="DA17" s="11">
        <v>28</v>
      </c>
      <c r="DB17" s="11"/>
      <c r="DC17" s="11"/>
      <c r="DD17" s="11"/>
      <c r="DE17" s="11"/>
      <c r="DF17" s="11"/>
      <c r="DG17" s="11"/>
      <c r="DI17" s="11"/>
      <c r="DJ17" s="11"/>
      <c r="DK17" s="11" t="s">
        <v>526</v>
      </c>
      <c r="DL17" s="11">
        <v>16</v>
      </c>
      <c r="DM17" s="11"/>
      <c r="DN17" s="11"/>
      <c r="DO17" s="11"/>
      <c r="DP17" s="11"/>
      <c r="DQ17" s="11"/>
      <c r="DR17" s="11"/>
      <c r="DT17" s="11"/>
      <c r="DU17" s="11"/>
      <c r="DV17" s="11" t="s">
        <v>526</v>
      </c>
      <c r="DW17" s="11">
        <v>24</v>
      </c>
      <c r="DX17" s="11"/>
      <c r="DY17" s="11"/>
      <c r="DZ17" s="11"/>
      <c r="EA17" s="11"/>
      <c r="EB17" s="11"/>
      <c r="EC17" s="11"/>
      <c r="EE17" s="11"/>
      <c r="EF17" s="11"/>
      <c r="EG17" s="11" t="s">
        <v>526</v>
      </c>
      <c r="EH17" s="11">
        <v>27</v>
      </c>
      <c r="EI17" s="11"/>
      <c r="EJ17" s="11"/>
      <c r="EK17" s="11"/>
      <c r="EL17" s="11"/>
      <c r="EM17" s="11"/>
      <c r="EN17" s="11"/>
      <c r="EP17" s="11"/>
      <c r="EQ17" s="11"/>
      <c r="ER17" s="19" t="s">
        <v>526</v>
      </c>
      <c r="ES17" s="11">
        <v>14</v>
      </c>
      <c r="ET17" s="11"/>
      <c r="EU17" s="11"/>
      <c r="EV17" s="11"/>
      <c r="EW17" s="11"/>
      <c r="EX17" s="11"/>
      <c r="EY17" s="11"/>
      <c r="EZ17" s="14"/>
      <c r="FA17" s="11"/>
      <c r="FB17" s="11"/>
      <c r="FC17" s="19" t="s">
        <v>526</v>
      </c>
      <c r="FD17" s="11">
        <v>13</v>
      </c>
      <c r="FE17" s="11"/>
      <c r="FF17" s="11"/>
      <c r="FG17" s="11"/>
      <c r="FH17" s="11"/>
      <c r="FI17" s="11"/>
      <c r="FJ17" s="11"/>
      <c r="FK17" s="14"/>
      <c r="FL17" s="11"/>
      <c r="FM17" s="11"/>
      <c r="FN17" s="19" t="s">
        <v>526</v>
      </c>
      <c r="FO17" s="11">
        <v>28</v>
      </c>
      <c r="FP17" s="11"/>
      <c r="FQ17" s="11"/>
      <c r="FR17" s="11"/>
      <c r="FS17" s="11"/>
      <c r="FT17" s="11"/>
      <c r="FU17" s="11"/>
      <c r="FV17" s="14"/>
      <c r="FW17" s="11"/>
      <c r="FX17" s="11"/>
      <c r="FY17" s="19" t="s">
        <v>526</v>
      </c>
      <c r="FZ17" s="11">
        <v>10</v>
      </c>
      <c r="GA17" s="11"/>
      <c r="GB17" s="11"/>
      <c r="GC17" s="11"/>
      <c r="GD17" s="11"/>
      <c r="GE17" s="11"/>
      <c r="GF17" s="11"/>
      <c r="GH17" s="11"/>
      <c r="GI17" s="11"/>
      <c r="GJ17" s="19" t="s">
        <v>526</v>
      </c>
      <c r="GK17" s="11">
        <v>13</v>
      </c>
      <c r="GL17" s="11"/>
      <c r="GM17" s="11"/>
      <c r="GN17" s="11"/>
      <c r="GO17" s="11"/>
      <c r="GP17" s="11"/>
      <c r="GQ17" s="11"/>
      <c r="GS17" s="202"/>
      <c r="GT17" s="202"/>
      <c r="GU17" s="202" t="s">
        <v>526</v>
      </c>
      <c r="GV17" s="202">
        <v>36</v>
      </c>
      <c r="GW17" s="202"/>
      <c r="GX17" s="202"/>
      <c r="GY17" s="202"/>
      <c r="GZ17" s="202"/>
      <c r="HA17" s="202"/>
      <c r="HB17" s="202"/>
    </row>
    <row r="18" spans="2:210" ht="12">
      <c r="B18" s="11"/>
      <c r="C18" s="11"/>
      <c r="D18" s="19"/>
      <c r="E18" s="11">
        <f>SUM(E6:E17)</f>
        <v>159</v>
      </c>
      <c r="F18" s="11"/>
      <c r="G18" s="11"/>
      <c r="H18" s="11"/>
      <c r="I18" s="11"/>
      <c r="J18" s="11"/>
      <c r="K18" s="11"/>
      <c r="M18" s="11"/>
      <c r="N18" s="11"/>
      <c r="O18" s="19"/>
      <c r="P18" s="11">
        <f>SUM(P6:P17)</f>
        <v>177</v>
      </c>
      <c r="Q18" s="11"/>
      <c r="R18" s="11"/>
      <c r="S18" s="11"/>
      <c r="T18" s="11"/>
      <c r="U18" s="11"/>
      <c r="V18" s="11"/>
      <c r="X18" s="11"/>
      <c r="Y18" s="11"/>
      <c r="Z18" s="19"/>
      <c r="AA18" s="11">
        <f>SUM(AA6:AA17)</f>
        <v>201</v>
      </c>
      <c r="AB18" s="11"/>
      <c r="AC18" s="11"/>
      <c r="AD18" s="11"/>
      <c r="AE18" s="11"/>
      <c r="AF18" s="11"/>
      <c r="AG18" s="11"/>
      <c r="AI18" s="11"/>
      <c r="AJ18" s="11"/>
      <c r="AK18" s="19"/>
      <c r="AL18" s="11">
        <f>SUM(AL6:AL17)</f>
        <v>144</v>
      </c>
      <c r="AM18" s="11"/>
      <c r="AN18" s="11"/>
      <c r="AO18" s="11"/>
      <c r="AP18" s="11"/>
      <c r="AQ18" s="11"/>
      <c r="AR18" s="11"/>
      <c r="AT18" s="11"/>
      <c r="AU18" s="11"/>
      <c r="AV18" s="19"/>
      <c r="AW18" s="11">
        <f>SUM(AW6:AW17)</f>
        <v>109</v>
      </c>
      <c r="AX18" s="11"/>
      <c r="AY18" s="11"/>
      <c r="AZ18" s="11"/>
      <c r="BA18" s="11"/>
      <c r="BB18" s="11"/>
      <c r="BC18" s="11"/>
      <c r="BE18" s="11"/>
      <c r="BF18" s="11"/>
      <c r="BG18" s="11"/>
      <c r="BH18" s="11">
        <f>SUM(BH6:BH17)</f>
        <v>231</v>
      </c>
      <c r="BI18" s="11"/>
      <c r="BJ18" s="11"/>
      <c r="BK18" s="11"/>
      <c r="BL18" s="11"/>
      <c r="BM18" s="11"/>
      <c r="BN18" s="11"/>
      <c r="BO18" s="11"/>
      <c r="BQ18" s="11"/>
      <c r="BR18" s="11"/>
      <c r="BS18" s="11"/>
      <c r="BT18" s="11">
        <f>SUM(BT6:BT17)</f>
        <v>224</v>
      </c>
      <c r="BU18" s="11"/>
      <c r="BV18" s="11"/>
      <c r="BW18" s="11"/>
      <c r="BX18" s="11"/>
      <c r="BY18" s="11"/>
      <c r="BZ18" s="11"/>
      <c r="CB18" s="11"/>
      <c r="CC18" s="11"/>
      <c r="CD18" s="11"/>
      <c r="CE18" s="11">
        <f>SUM(CE6:CE17)</f>
        <v>154</v>
      </c>
      <c r="CF18" s="11"/>
      <c r="CG18" s="11"/>
      <c r="CH18" s="11"/>
      <c r="CI18" s="11"/>
      <c r="CJ18" s="11"/>
      <c r="CK18" s="11"/>
      <c r="CM18" s="11"/>
      <c r="CN18" s="11"/>
      <c r="CO18" s="11"/>
      <c r="CP18" s="11">
        <f>SUM(CP6:CP17)</f>
        <v>244</v>
      </c>
      <c r="CQ18" s="11"/>
      <c r="CR18" s="11"/>
      <c r="CS18" s="11"/>
      <c r="CT18" s="11"/>
      <c r="CU18" s="11"/>
      <c r="CV18" s="11"/>
      <c r="CX18" s="11"/>
      <c r="CY18" s="11"/>
      <c r="CZ18" s="11"/>
      <c r="DA18" s="11">
        <f>SUM(DA6:DA17)</f>
        <v>206</v>
      </c>
      <c r="DB18" s="11"/>
      <c r="DC18" s="11"/>
      <c r="DD18" s="11"/>
      <c r="DE18" s="11"/>
      <c r="DF18" s="11"/>
      <c r="DG18" s="11"/>
      <c r="DI18" s="11"/>
      <c r="DJ18" s="11"/>
      <c r="DK18" s="11"/>
      <c r="DL18" s="11">
        <f>SUM(DL6:DL17)</f>
        <v>135</v>
      </c>
      <c r="DM18" s="11"/>
      <c r="DN18" s="11"/>
      <c r="DO18" s="11"/>
      <c r="DP18" s="11"/>
      <c r="DQ18" s="11"/>
      <c r="DR18" s="11"/>
      <c r="DT18" s="11"/>
      <c r="DU18" s="11"/>
      <c r="DV18" s="11"/>
      <c r="DW18" s="11">
        <v>185</v>
      </c>
      <c r="DX18" s="11"/>
      <c r="DY18" s="11"/>
      <c r="DZ18" s="11"/>
      <c r="EA18" s="11"/>
      <c r="EB18" s="11"/>
      <c r="EC18" s="11"/>
      <c r="EE18" s="11"/>
      <c r="EF18" s="11"/>
      <c r="EG18" s="11"/>
      <c r="EH18" s="11">
        <v>174</v>
      </c>
      <c r="EI18" s="11"/>
      <c r="EJ18" s="11"/>
      <c r="EK18" s="11"/>
      <c r="EL18" s="11"/>
      <c r="EM18" s="11"/>
      <c r="EN18" s="11"/>
      <c r="EP18" s="11"/>
      <c r="EQ18" s="11"/>
      <c r="ER18" s="19"/>
      <c r="ES18" s="11">
        <v>123</v>
      </c>
      <c r="ET18" s="11"/>
      <c r="EU18" s="11"/>
      <c r="EV18" s="11"/>
      <c r="EW18" s="11"/>
      <c r="EX18" s="11"/>
      <c r="EY18" s="11"/>
      <c r="EZ18" s="14"/>
      <c r="FA18" s="11"/>
      <c r="FB18" s="11"/>
      <c r="FC18" s="19"/>
      <c r="FD18" s="11">
        <v>81</v>
      </c>
      <c r="FE18" s="11"/>
      <c r="FF18" s="11"/>
      <c r="FG18" s="11"/>
      <c r="FH18" s="11"/>
      <c r="FI18" s="11"/>
      <c r="FJ18" s="11"/>
      <c r="FK18" s="14"/>
      <c r="FL18" s="11"/>
      <c r="FM18" s="11"/>
      <c r="FN18" s="19"/>
      <c r="FO18" s="11">
        <v>219</v>
      </c>
      <c r="FP18" s="11"/>
      <c r="FQ18" s="11"/>
      <c r="FR18" s="11"/>
      <c r="FS18" s="11"/>
      <c r="FT18" s="11"/>
      <c r="FU18" s="11"/>
      <c r="FV18" s="14"/>
      <c r="FW18" s="11"/>
      <c r="FX18" s="11"/>
      <c r="FY18" s="19"/>
      <c r="FZ18" s="11">
        <v>109</v>
      </c>
      <c r="GA18" s="11"/>
      <c r="GB18" s="11"/>
      <c r="GC18" s="11"/>
      <c r="GD18" s="11"/>
      <c r="GE18" s="11"/>
      <c r="GF18" s="11"/>
      <c r="GH18" s="11"/>
      <c r="GI18" s="11"/>
      <c r="GJ18" s="19"/>
      <c r="GK18" s="11">
        <v>89</v>
      </c>
      <c r="GL18" s="11"/>
      <c r="GM18" s="11"/>
      <c r="GN18" s="11"/>
      <c r="GO18" s="11"/>
      <c r="GP18" s="11"/>
      <c r="GQ18" s="11"/>
      <c r="GS18" s="202"/>
      <c r="GT18" s="202"/>
      <c r="GU18" s="202"/>
      <c r="GV18" s="202">
        <v>108</v>
      </c>
      <c r="GW18" s="202"/>
      <c r="GX18" s="202"/>
      <c r="GY18" s="202"/>
      <c r="GZ18" s="202"/>
      <c r="HA18" s="202"/>
      <c r="HB18" s="202"/>
    </row>
    <row r="19" spans="2:210" ht="12">
      <c r="B19" s="11"/>
      <c r="C19" s="11"/>
      <c r="D19" s="19"/>
      <c r="E19" s="11" t="s">
        <v>720</v>
      </c>
      <c r="F19" s="11"/>
      <c r="G19" s="11"/>
      <c r="H19" s="11"/>
      <c r="I19" s="11"/>
      <c r="J19" s="11"/>
      <c r="K19" s="11"/>
      <c r="M19" s="11"/>
      <c r="N19" s="11"/>
      <c r="O19" s="19"/>
      <c r="P19" s="11" t="s">
        <v>720</v>
      </c>
      <c r="Q19" s="11"/>
      <c r="R19" s="11"/>
      <c r="S19" s="11"/>
      <c r="T19" s="11"/>
      <c r="U19" s="11"/>
      <c r="V19" s="11"/>
      <c r="X19" s="11"/>
      <c r="Y19" s="11"/>
      <c r="Z19" s="19"/>
      <c r="AA19" s="11" t="s">
        <v>720</v>
      </c>
      <c r="AB19" s="11"/>
      <c r="AC19" s="11"/>
      <c r="AD19" s="11"/>
      <c r="AE19" s="11"/>
      <c r="AF19" s="11"/>
      <c r="AG19" s="11"/>
      <c r="AI19" s="11"/>
      <c r="AJ19" s="11"/>
      <c r="AK19" s="19"/>
      <c r="AL19" s="11" t="s">
        <v>720</v>
      </c>
      <c r="AM19" s="11"/>
      <c r="AN19" s="11"/>
      <c r="AO19" s="11"/>
      <c r="AP19" s="11"/>
      <c r="AQ19" s="11"/>
      <c r="AR19" s="11"/>
      <c r="AT19" s="11"/>
      <c r="AU19" s="11"/>
      <c r="AV19" s="19"/>
      <c r="AW19" s="11" t="s">
        <v>720</v>
      </c>
      <c r="AX19" s="11"/>
      <c r="AY19" s="11"/>
      <c r="AZ19" s="11"/>
      <c r="BA19" s="11"/>
      <c r="BB19" s="11"/>
      <c r="BC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P19" s="11"/>
      <c r="EQ19" s="11"/>
      <c r="ER19" s="19"/>
      <c r="ES19" s="11"/>
      <c r="ET19" s="11"/>
      <c r="EU19" s="11"/>
      <c r="EV19" s="11"/>
      <c r="EW19" s="11"/>
      <c r="EX19" s="11"/>
      <c r="EY19" s="11"/>
      <c r="EZ19" s="14"/>
      <c r="FA19" s="11"/>
      <c r="FB19" s="11"/>
      <c r="FC19" s="19"/>
      <c r="FD19" s="11"/>
      <c r="FE19" s="11"/>
      <c r="FF19" s="11"/>
      <c r="FG19" s="11"/>
      <c r="FH19" s="11"/>
      <c r="FI19" s="11"/>
      <c r="FJ19" s="11"/>
      <c r="FK19" s="14"/>
      <c r="FL19" s="11"/>
      <c r="FM19" s="11"/>
      <c r="FN19" s="19"/>
      <c r="FO19" s="11"/>
      <c r="FP19" s="11"/>
      <c r="FQ19" s="11"/>
      <c r="FR19" s="11"/>
      <c r="FS19" s="11"/>
      <c r="FT19" s="11"/>
      <c r="FU19" s="11"/>
      <c r="FV19" s="14"/>
      <c r="FW19" s="11"/>
      <c r="FX19" s="11"/>
      <c r="FY19" s="19"/>
      <c r="FZ19" s="11"/>
      <c r="GA19" s="11"/>
      <c r="GB19" s="11"/>
      <c r="GC19" s="11"/>
      <c r="GD19" s="11"/>
      <c r="GE19" s="11"/>
      <c r="GF19" s="11"/>
      <c r="GH19" s="11"/>
      <c r="GI19" s="11"/>
      <c r="GJ19" s="19"/>
      <c r="GK19" s="11"/>
      <c r="GL19" s="11"/>
      <c r="GM19" s="11"/>
      <c r="GN19" s="11"/>
      <c r="GO19" s="11"/>
      <c r="GP19" s="11"/>
      <c r="GQ19" s="11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</row>
    <row r="20" spans="2:210" ht="12">
      <c r="B20" s="11" t="s">
        <v>308</v>
      </c>
      <c r="C20" s="11"/>
      <c r="D20" s="19"/>
      <c r="E20" s="11"/>
      <c r="F20" s="11"/>
      <c r="G20" s="11"/>
      <c r="H20" s="11"/>
      <c r="I20" s="11"/>
      <c r="J20" s="11"/>
      <c r="K20" s="11"/>
      <c r="M20" s="11" t="s">
        <v>727</v>
      </c>
      <c r="N20" s="11"/>
      <c r="O20" s="19"/>
      <c r="P20" s="11"/>
      <c r="Q20" s="11"/>
      <c r="R20" s="11"/>
      <c r="S20" s="11"/>
      <c r="T20" s="11"/>
      <c r="U20" s="11"/>
      <c r="V20" s="11"/>
      <c r="X20" s="11" t="s">
        <v>215</v>
      </c>
      <c r="Y20" s="11"/>
      <c r="Z20" s="19"/>
      <c r="AA20" s="11"/>
      <c r="AB20" s="11"/>
      <c r="AC20" s="11"/>
      <c r="AD20" s="11"/>
      <c r="AE20" s="11"/>
      <c r="AF20" s="11"/>
      <c r="AG20" s="11"/>
      <c r="AI20" s="11" t="s">
        <v>332</v>
      </c>
      <c r="AJ20" s="11"/>
      <c r="AK20" s="19"/>
      <c r="AL20" s="11"/>
      <c r="AM20" s="11"/>
      <c r="AN20" s="11"/>
      <c r="AO20" s="11"/>
      <c r="AP20" s="11"/>
      <c r="AQ20" s="11"/>
      <c r="AR20" s="11"/>
      <c r="AT20" s="11" t="s">
        <v>382</v>
      </c>
      <c r="AU20" s="11"/>
      <c r="AV20" s="19"/>
      <c r="AW20" s="11"/>
      <c r="AX20" s="11"/>
      <c r="AY20" s="11"/>
      <c r="AZ20" s="11"/>
      <c r="BA20" s="11"/>
      <c r="BB20" s="11"/>
      <c r="BC20" s="11"/>
      <c r="BE20" s="11" t="s">
        <v>727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Q20" s="11" t="s">
        <v>727</v>
      </c>
      <c r="BR20" s="11"/>
      <c r="BS20" s="11"/>
      <c r="BT20" s="11"/>
      <c r="BU20" s="11"/>
      <c r="BV20" s="11"/>
      <c r="BW20" s="11"/>
      <c r="BX20" s="11"/>
      <c r="BY20" s="11"/>
      <c r="BZ20" s="11"/>
      <c r="CB20" s="11" t="s">
        <v>727</v>
      </c>
      <c r="CC20" s="11"/>
      <c r="CD20" s="11"/>
      <c r="CE20" s="11"/>
      <c r="CF20" s="11"/>
      <c r="CG20" s="11"/>
      <c r="CH20" s="11"/>
      <c r="CI20" s="11"/>
      <c r="CJ20" s="11"/>
      <c r="CK20" s="11"/>
      <c r="CM20" s="11" t="s">
        <v>727</v>
      </c>
      <c r="CN20" s="11"/>
      <c r="CO20" s="11"/>
      <c r="CP20" s="11"/>
      <c r="CQ20" s="11"/>
      <c r="CR20" s="11"/>
      <c r="CS20" s="11"/>
      <c r="CT20" s="11"/>
      <c r="CU20" s="11"/>
      <c r="CV20" s="11"/>
      <c r="CX20" s="11" t="s">
        <v>727</v>
      </c>
      <c r="CY20" s="11"/>
      <c r="CZ20" s="11"/>
      <c r="DA20" s="11"/>
      <c r="DB20" s="11"/>
      <c r="DC20" s="11"/>
      <c r="DD20" s="11"/>
      <c r="DE20" s="11"/>
      <c r="DF20" s="11"/>
      <c r="DG20" s="11"/>
      <c r="DI20" s="11" t="s">
        <v>727</v>
      </c>
      <c r="DJ20" s="11"/>
      <c r="DK20" s="11"/>
      <c r="DL20" s="11"/>
      <c r="DM20" s="11"/>
      <c r="DN20" s="11"/>
      <c r="DO20" s="11"/>
      <c r="DP20" s="11"/>
      <c r="DQ20" s="11"/>
      <c r="DR20" s="11"/>
      <c r="DT20" s="11" t="s">
        <v>727</v>
      </c>
      <c r="DU20" s="11"/>
      <c r="DV20" s="11"/>
      <c r="DW20" s="11"/>
      <c r="DX20" s="11"/>
      <c r="DY20" s="11"/>
      <c r="DZ20" s="11"/>
      <c r="EA20" s="11"/>
      <c r="EB20" s="11"/>
      <c r="EC20" s="11"/>
      <c r="EE20" s="11" t="s">
        <v>727</v>
      </c>
      <c r="EF20" s="11"/>
      <c r="EG20" s="11"/>
      <c r="EH20" s="11"/>
      <c r="EI20" s="11"/>
      <c r="EJ20" s="11"/>
      <c r="EK20" s="11"/>
      <c r="EL20" s="11"/>
      <c r="EM20" s="11"/>
      <c r="EN20" s="11"/>
      <c r="EP20" s="11" t="s">
        <v>382</v>
      </c>
      <c r="EQ20" s="11"/>
      <c r="ER20" s="19"/>
      <c r="ES20" s="11"/>
      <c r="ET20" s="11"/>
      <c r="EU20" s="11"/>
      <c r="EV20" s="11"/>
      <c r="EW20" s="11"/>
      <c r="EX20" s="11"/>
      <c r="EY20" s="11"/>
      <c r="EZ20" s="14"/>
      <c r="FA20" s="11" t="s">
        <v>625</v>
      </c>
      <c r="FB20" s="11"/>
      <c r="FC20" s="19"/>
      <c r="FD20" s="11"/>
      <c r="FE20" s="11"/>
      <c r="FF20" s="11"/>
      <c r="FG20" s="11"/>
      <c r="FH20" s="11"/>
      <c r="FI20" s="11"/>
      <c r="FJ20" s="11"/>
      <c r="FK20" s="14"/>
      <c r="FL20" s="11" t="s">
        <v>719</v>
      </c>
      <c r="FM20" s="11"/>
      <c r="FN20" s="19"/>
      <c r="FO20" s="11"/>
      <c r="FP20" s="11"/>
      <c r="FQ20" s="11"/>
      <c r="FR20" s="11"/>
      <c r="FS20" s="11"/>
      <c r="FT20" s="11"/>
      <c r="FU20" s="11"/>
      <c r="FV20" s="14"/>
      <c r="FW20" s="11" t="s">
        <v>724</v>
      </c>
      <c r="FX20" s="11"/>
      <c r="FY20" s="19"/>
      <c r="FZ20" s="11"/>
      <c r="GA20" s="11"/>
      <c r="GB20" s="11"/>
      <c r="GC20" s="11"/>
      <c r="GD20" s="11"/>
      <c r="GE20" s="11"/>
      <c r="GF20" s="11"/>
      <c r="GH20" s="11" t="s">
        <v>722</v>
      </c>
      <c r="GI20" s="11"/>
      <c r="GJ20" s="19"/>
      <c r="GK20" s="11"/>
      <c r="GL20" s="11"/>
      <c r="GM20" s="11"/>
      <c r="GN20" s="11"/>
      <c r="GO20" s="11"/>
      <c r="GP20" s="11"/>
      <c r="GQ20" s="11"/>
      <c r="GS20" s="202" t="s">
        <v>727</v>
      </c>
      <c r="GT20" s="202"/>
      <c r="GU20" s="202"/>
      <c r="GV20" s="202"/>
      <c r="GW20" s="202"/>
      <c r="GX20" s="202"/>
      <c r="GY20" s="202"/>
      <c r="GZ20" s="202"/>
      <c r="HA20" s="202"/>
      <c r="HB20" s="202"/>
    </row>
    <row r="21" spans="2:210" ht="12">
      <c r="B21" s="11"/>
      <c r="C21" s="11"/>
      <c r="D21" s="19"/>
      <c r="E21" s="11"/>
      <c r="F21" s="11"/>
      <c r="G21" s="11"/>
      <c r="H21" s="11"/>
      <c r="I21" s="11"/>
      <c r="J21" s="11"/>
      <c r="K21" s="11"/>
      <c r="M21" s="11"/>
      <c r="N21" s="11"/>
      <c r="O21" s="19"/>
      <c r="P21" s="11"/>
      <c r="Q21" s="11"/>
      <c r="R21" s="11"/>
      <c r="S21" s="11"/>
      <c r="T21" s="11"/>
      <c r="U21" s="11"/>
      <c r="V21" s="11"/>
      <c r="X21" s="11"/>
      <c r="Y21" s="11"/>
      <c r="Z21" s="19"/>
      <c r="AA21" s="11"/>
      <c r="AB21" s="11"/>
      <c r="AC21" s="11"/>
      <c r="AD21" s="11"/>
      <c r="AE21" s="11"/>
      <c r="AF21" s="11"/>
      <c r="AG21" s="11"/>
      <c r="AI21" s="11"/>
      <c r="AJ21" s="11"/>
      <c r="AK21" s="19"/>
      <c r="AL21" s="11"/>
      <c r="AM21" s="11"/>
      <c r="AN21" s="11"/>
      <c r="AO21" s="11"/>
      <c r="AP21" s="11"/>
      <c r="AQ21" s="11"/>
      <c r="AR21" s="11"/>
      <c r="AT21" s="11"/>
      <c r="AU21" s="11"/>
      <c r="AV21" s="19"/>
      <c r="AW21" s="11"/>
      <c r="AX21" s="11"/>
      <c r="AY21" s="11"/>
      <c r="AZ21" s="11"/>
      <c r="BA21" s="11"/>
      <c r="BB21" s="11"/>
      <c r="BC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P21" s="11"/>
      <c r="EQ21" s="11"/>
      <c r="ER21" s="19"/>
      <c r="ES21" s="11"/>
      <c r="ET21" s="11"/>
      <c r="EU21" s="11"/>
      <c r="EV21" s="11"/>
      <c r="EW21" s="11"/>
      <c r="EX21" s="11"/>
      <c r="EY21" s="11"/>
      <c r="EZ21" s="14"/>
      <c r="FA21" s="11"/>
      <c r="FB21" s="11"/>
      <c r="FC21" s="19"/>
      <c r="FD21" s="11"/>
      <c r="FE21" s="11"/>
      <c r="FF21" s="11"/>
      <c r="FG21" s="11"/>
      <c r="FH21" s="11"/>
      <c r="FI21" s="11"/>
      <c r="FJ21" s="11"/>
      <c r="FK21" s="14"/>
      <c r="FL21" s="11"/>
      <c r="FM21" s="11"/>
      <c r="FN21" s="19"/>
      <c r="FO21" s="11"/>
      <c r="FP21" s="11"/>
      <c r="FQ21" s="11"/>
      <c r="FR21" s="11"/>
      <c r="FS21" s="11"/>
      <c r="FT21" s="11"/>
      <c r="FU21" s="11"/>
      <c r="FV21" s="14"/>
      <c r="FW21" s="11"/>
      <c r="FX21" s="11"/>
      <c r="FY21" s="19"/>
      <c r="FZ21" s="11"/>
      <c r="GA21" s="11"/>
      <c r="GB21" s="11"/>
      <c r="GC21" s="11"/>
      <c r="GD21" s="11"/>
      <c r="GE21" s="11"/>
      <c r="GF21" s="11"/>
      <c r="GH21" s="11"/>
      <c r="GI21" s="11"/>
      <c r="GJ21" s="19"/>
      <c r="GK21" s="11"/>
      <c r="GL21" s="11"/>
      <c r="GM21" s="11"/>
      <c r="GN21" s="11"/>
      <c r="GO21" s="11"/>
      <c r="GP21" s="11"/>
      <c r="GQ21" s="11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</row>
    <row r="22" spans="2:210" ht="12">
      <c r="B22" s="11" t="s">
        <v>693</v>
      </c>
      <c r="C22" s="11" t="s">
        <v>523</v>
      </c>
      <c r="D22" s="19" t="s">
        <v>536</v>
      </c>
      <c r="E22" s="11">
        <v>24</v>
      </c>
      <c r="F22" s="11"/>
      <c r="G22" s="11" t="s">
        <v>536</v>
      </c>
      <c r="H22" s="11">
        <v>10</v>
      </c>
      <c r="I22" s="11">
        <v>3</v>
      </c>
      <c r="J22" s="11">
        <v>19</v>
      </c>
      <c r="K22" s="11">
        <v>1</v>
      </c>
      <c r="M22" s="11" t="s">
        <v>731</v>
      </c>
      <c r="N22" s="11" t="s">
        <v>127</v>
      </c>
      <c r="O22" s="19" t="s">
        <v>746</v>
      </c>
      <c r="P22" s="11">
        <v>29</v>
      </c>
      <c r="Q22" s="11"/>
      <c r="R22" s="11" t="s">
        <v>19</v>
      </c>
      <c r="S22" s="11">
        <v>2</v>
      </c>
      <c r="T22" s="11" t="s">
        <v>720</v>
      </c>
      <c r="U22" s="11">
        <v>18</v>
      </c>
      <c r="V22" s="11" t="s">
        <v>720</v>
      </c>
      <c r="X22" s="11" t="s">
        <v>225</v>
      </c>
      <c r="Y22" s="11" t="s">
        <v>233</v>
      </c>
      <c r="Z22" s="19" t="s">
        <v>564</v>
      </c>
      <c r="AA22" s="11">
        <v>2</v>
      </c>
      <c r="AB22" s="11"/>
      <c r="AC22" s="11" t="s">
        <v>730</v>
      </c>
      <c r="AD22" s="11">
        <v>8</v>
      </c>
      <c r="AE22" s="11">
        <v>3</v>
      </c>
      <c r="AF22" s="11">
        <v>12</v>
      </c>
      <c r="AG22" s="11" t="s">
        <v>720</v>
      </c>
      <c r="AI22" s="11" t="s">
        <v>337</v>
      </c>
      <c r="AJ22" s="11" t="s">
        <v>530</v>
      </c>
      <c r="AK22" s="19" t="s">
        <v>730</v>
      </c>
      <c r="AL22" s="11">
        <v>22</v>
      </c>
      <c r="AM22" s="11"/>
      <c r="AN22" s="11" t="s">
        <v>730</v>
      </c>
      <c r="AO22" s="11">
        <v>12</v>
      </c>
      <c r="AP22" s="11">
        <v>1</v>
      </c>
      <c r="AQ22" s="11">
        <v>23</v>
      </c>
      <c r="AR22" s="11">
        <v>2</v>
      </c>
      <c r="AT22" s="11" t="s">
        <v>108</v>
      </c>
      <c r="AU22" s="11" t="s">
        <v>383</v>
      </c>
      <c r="AV22" s="19" t="s">
        <v>730</v>
      </c>
      <c r="AW22" s="11">
        <v>30</v>
      </c>
      <c r="AX22" s="11"/>
      <c r="AY22" s="11" t="s">
        <v>501</v>
      </c>
      <c r="AZ22" s="11">
        <v>8</v>
      </c>
      <c r="BA22" s="11">
        <v>3</v>
      </c>
      <c r="BB22" s="11">
        <v>21</v>
      </c>
      <c r="BC22" s="11"/>
      <c r="BE22" s="11" t="s">
        <v>735</v>
      </c>
      <c r="BF22" s="11" t="s">
        <v>740</v>
      </c>
      <c r="BG22" s="11" t="s">
        <v>619</v>
      </c>
      <c r="BH22" s="11">
        <v>55</v>
      </c>
      <c r="BI22" s="11"/>
      <c r="BJ22" s="11"/>
      <c r="BK22" s="11" t="s">
        <v>615</v>
      </c>
      <c r="BL22" s="11">
        <v>12</v>
      </c>
      <c r="BM22" s="11">
        <v>2</v>
      </c>
      <c r="BN22" s="11">
        <v>43</v>
      </c>
      <c r="BO22" s="11">
        <v>1</v>
      </c>
      <c r="BQ22" s="11" t="s">
        <v>731</v>
      </c>
      <c r="BR22" s="11" t="s">
        <v>527</v>
      </c>
      <c r="BS22" s="11" t="s">
        <v>102</v>
      </c>
      <c r="BT22" s="11">
        <v>71</v>
      </c>
      <c r="BU22" s="11"/>
      <c r="BV22" s="11" t="s">
        <v>573</v>
      </c>
      <c r="BW22" s="11">
        <v>9</v>
      </c>
      <c r="BX22" s="11">
        <v>2</v>
      </c>
      <c r="BY22" s="11">
        <v>46</v>
      </c>
      <c r="BZ22" s="11" t="s">
        <v>720</v>
      </c>
      <c r="CB22" s="11" t="s">
        <v>735</v>
      </c>
      <c r="CC22" s="11" t="s">
        <v>52</v>
      </c>
      <c r="CD22" s="11" t="s">
        <v>751</v>
      </c>
      <c r="CE22" s="11">
        <v>25</v>
      </c>
      <c r="CF22" s="11"/>
      <c r="CG22" s="11" t="s">
        <v>756</v>
      </c>
      <c r="CH22" s="11">
        <v>5</v>
      </c>
      <c r="CI22" s="11">
        <v>1</v>
      </c>
      <c r="CJ22" s="11">
        <v>14</v>
      </c>
      <c r="CK22" s="11" t="s">
        <v>720</v>
      </c>
      <c r="CM22" s="11" t="s">
        <v>735</v>
      </c>
      <c r="CN22" s="11" t="s">
        <v>527</v>
      </c>
      <c r="CO22" s="11" t="s">
        <v>734</v>
      </c>
      <c r="CP22" s="11">
        <v>20</v>
      </c>
      <c r="CQ22" s="11"/>
      <c r="CR22" s="11" t="s">
        <v>17</v>
      </c>
      <c r="CS22" s="11">
        <v>12</v>
      </c>
      <c r="CT22" s="11" t="s">
        <v>720</v>
      </c>
      <c r="CU22" s="11">
        <v>66</v>
      </c>
      <c r="CV22" s="11" t="s">
        <v>720</v>
      </c>
      <c r="CX22" s="11" t="s">
        <v>735</v>
      </c>
      <c r="CY22" s="11" t="s">
        <v>527</v>
      </c>
      <c r="CZ22" s="11" t="s">
        <v>440</v>
      </c>
      <c r="DA22" s="11">
        <v>25</v>
      </c>
      <c r="DB22" s="11"/>
      <c r="DC22" s="11" t="s">
        <v>245</v>
      </c>
      <c r="DD22" s="11">
        <v>7</v>
      </c>
      <c r="DE22" s="11">
        <v>3</v>
      </c>
      <c r="DF22" s="11">
        <v>16</v>
      </c>
      <c r="DG22" s="11" t="s">
        <v>720</v>
      </c>
      <c r="DI22" s="11" t="s">
        <v>735</v>
      </c>
      <c r="DJ22" s="11" t="s">
        <v>740</v>
      </c>
      <c r="DK22" s="11" t="s">
        <v>210</v>
      </c>
      <c r="DL22" s="11">
        <v>46</v>
      </c>
      <c r="DM22" s="11"/>
      <c r="DN22" s="11" t="s">
        <v>211</v>
      </c>
      <c r="DO22" s="11">
        <v>7.2</v>
      </c>
      <c r="DP22" s="11">
        <v>1</v>
      </c>
      <c r="DQ22" s="11">
        <v>45</v>
      </c>
      <c r="DR22" s="11">
        <v>1</v>
      </c>
      <c r="DT22" s="11" t="s">
        <v>735</v>
      </c>
      <c r="DU22" s="11" t="s">
        <v>740</v>
      </c>
      <c r="DV22" s="11" t="s">
        <v>703</v>
      </c>
      <c r="DW22" s="11">
        <v>20</v>
      </c>
      <c r="DX22" s="11"/>
      <c r="DY22" s="11" t="s">
        <v>701</v>
      </c>
      <c r="DZ22" s="11">
        <v>12</v>
      </c>
      <c r="EA22" s="11" t="s">
        <v>720</v>
      </c>
      <c r="EB22" s="11">
        <v>39</v>
      </c>
      <c r="EC22" s="11">
        <v>1</v>
      </c>
      <c r="EE22" s="11" t="s">
        <v>735</v>
      </c>
      <c r="EF22" s="11" t="s">
        <v>740</v>
      </c>
      <c r="EG22" s="11" t="s">
        <v>655</v>
      </c>
      <c r="EH22" s="11">
        <v>0</v>
      </c>
      <c r="EI22" s="11"/>
      <c r="EJ22" s="11" t="s">
        <v>425</v>
      </c>
      <c r="EK22" s="11">
        <v>6</v>
      </c>
      <c r="EL22" s="11">
        <v>2</v>
      </c>
      <c r="EM22" s="11">
        <v>34</v>
      </c>
      <c r="EN22" s="11">
        <v>1</v>
      </c>
      <c r="EP22" s="11" t="s">
        <v>107</v>
      </c>
      <c r="EQ22" s="11" t="s">
        <v>729</v>
      </c>
      <c r="ER22" s="19" t="s">
        <v>720</v>
      </c>
      <c r="ES22" s="11">
        <v>32</v>
      </c>
      <c r="ET22" s="11"/>
      <c r="EU22" s="11" t="s">
        <v>730</v>
      </c>
      <c r="EV22" s="11">
        <v>5</v>
      </c>
      <c r="EW22" s="11">
        <v>2</v>
      </c>
      <c r="EX22" s="11">
        <v>8</v>
      </c>
      <c r="EY22" s="11"/>
      <c r="EZ22" s="14"/>
      <c r="FA22" s="11" t="s">
        <v>626</v>
      </c>
      <c r="FB22" s="11" t="s">
        <v>740</v>
      </c>
      <c r="FC22" s="19" t="s">
        <v>631</v>
      </c>
      <c r="FD22" s="11">
        <v>0</v>
      </c>
      <c r="FE22" s="11"/>
      <c r="FF22" s="11" t="s">
        <v>631</v>
      </c>
      <c r="FG22" s="11">
        <v>10</v>
      </c>
      <c r="FH22" s="11">
        <v>1</v>
      </c>
      <c r="FI22" s="11">
        <v>30</v>
      </c>
      <c r="FJ22" s="11">
        <v>2</v>
      </c>
      <c r="FK22" s="14"/>
      <c r="FL22" s="11" t="s">
        <v>580</v>
      </c>
      <c r="FM22" s="11" t="s">
        <v>585</v>
      </c>
      <c r="FN22" s="19" t="s">
        <v>501</v>
      </c>
      <c r="FO22" s="11">
        <v>80</v>
      </c>
      <c r="FP22" s="11"/>
      <c r="FQ22" s="11" t="s">
        <v>730</v>
      </c>
      <c r="FR22" s="11">
        <v>12</v>
      </c>
      <c r="FS22" s="11">
        <v>1</v>
      </c>
      <c r="FT22" s="11">
        <v>63</v>
      </c>
      <c r="FU22" s="11">
        <v>4</v>
      </c>
      <c r="FV22" s="14"/>
      <c r="FW22" s="11" t="s">
        <v>757</v>
      </c>
      <c r="FX22" s="11" t="s">
        <v>530</v>
      </c>
      <c r="FY22" s="19" t="s">
        <v>730</v>
      </c>
      <c r="FZ22" s="11">
        <v>37</v>
      </c>
      <c r="GA22" s="11"/>
      <c r="GB22" s="11" t="s">
        <v>730</v>
      </c>
      <c r="GC22" s="11">
        <v>10</v>
      </c>
      <c r="GD22" s="11">
        <v>2</v>
      </c>
      <c r="GE22" s="11">
        <v>30</v>
      </c>
      <c r="GF22" s="11">
        <v>2</v>
      </c>
      <c r="GH22" s="11" t="s">
        <v>529</v>
      </c>
      <c r="GI22" s="11" t="s">
        <v>740</v>
      </c>
      <c r="GJ22" s="19" t="s">
        <v>730</v>
      </c>
      <c r="GK22" s="11">
        <v>0</v>
      </c>
      <c r="GL22" s="11"/>
      <c r="GM22" s="11" t="s">
        <v>730</v>
      </c>
      <c r="GN22" s="11">
        <v>9</v>
      </c>
      <c r="GO22" s="11">
        <v>2</v>
      </c>
      <c r="GP22" s="11">
        <v>18</v>
      </c>
      <c r="GQ22" s="11">
        <v>1</v>
      </c>
      <c r="GS22" s="202" t="s">
        <v>731</v>
      </c>
      <c r="GT22" s="202" t="s">
        <v>527</v>
      </c>
      <c r="GU22" s="202" t="s">
        <v>528</v>
      </c>
      <c r="GV22" s="202">
        <v>3</v>
      </c>
      <c r="GW22" s="202"/>
      <c r="GX22" s="202" t="s">
        <v>528</v>
      </c>
      <c r="GY22" s="202">
        <v>8</v>
      </c>
      <c r="GZ22" s="202">
        <v>3</v>
      </c>
      <c r="HA22" s="202">
        <v>15</v>
      </c>
      <c r="HB22" s="202">
        <v>4</v>
      </c>
    </row>
    <row r="23" spans="2:210" ht="12">
      <c r="B23" s="11" t="s">
        <v>694</v>
      </c>
      <c r="C23" s="11" t="s">
        <v>523</v>
      </c>
      <c r="D23" s="19" t="s">
        <v>730</v>
      </c>
      <c r="E23" s="11">
        <v>35</v>
      </c>
      <c r="F23" s="11"/>
      <c r="G23" s="11" t="s">
        <v>501</v>
      </c>
      <c r="H23" s="11">
        <v>10</v>
      </c>
      <c r="I23" s="11" t="s">
        <v>720</v>
      </c>
      <c r="J23" s="11">
        <v>66</v>
      </c>
      <c r="K23" s="11">
        <v>1</v>
      </c>
      <c r="M23" s="11" t="s">
        <v>124</v>
      </c>
      <c r="N23" s="11" t="s">
        <v>740</v>
      </c>
      <c r="O23" s="19" t="s">
        <v>212</v>
      </c>
      <c r="P23" s="11">
        <v>32</v>
      </c>
      <c r="Q23" s="11"/>
      <c r="R23" s="11" t="s">
        <v>746</v>
      </c>
      <c r="S23" s="11">
        <v>12</v>
      </c>
      <c r="T23" s="11">
        <v>1</v>
      </c>
      <c r="U23" s="11">
        <v>39</v>
      </c>
      <c r="V23" s="11">
        <v>2</v>
      </c>
      <c r="X23" s="11" t="s">
        <v>471</v>
      </c>
      <c r="Y23" s="11" t="s">
        <v>740</v>
      </c>
      <c r="Z23" s="19" t="s">
        <v>741</v>
      </c>
      <c r="AA23" s="11">
        <v>23</v>
      </c>
      <c r="AB23" s="11"/>
      <c r="AC23" s="11" t="s">
        <v>564</v>
      </c>
      <c r="AD23" s="11">
        <v>5</v>
      </c>
      <c r="AE23" s="11">
        <v>1</v>
      </c>
      <c r="AF23" s="11">
        <v>15</v>
      </c>
      <c r="AG23" s="11">
        <v>2</v>
      </c>
      <c r="AI23" s="11" t="s">
        <v>338</v>
      </c>
      <c r="AJ23" s="11" t="s">
        <v>343</v>
      </c>
      <c r="AK23" s="19" t="s">
        <v>730</v>
      </c>
      <c r="AL23" s="11">
        <v>0</v>
      </c>
      <c r="AM23" s="11"/>
      <c r="AN23" s="11" t="s">
        <v>536</v>
      </c>
      <c r="AO23" s="11">
        <v>12</v>
      </c>
      <c r="AP23" s="11">
        <v>5</v>
      </c>
      <c r="AQ23" s="11">
        <v>25</v>
      </c>
      <c r="AR23" s="11">
        <v>1</v>
      </c>
      <c r="AT23" s="11" t="s">
        <v>327</v>
      </c>
      <c r="AU23" s="11" t="s">
        <v>507</v>
      </c>
      <c r="AV23" s="19" t="s">
        <v>720</v>
      </c>
      <c r="AW23" s="11">
        <v>21</v>
      </c>
      <c r="AX23" s="11"/>
      <c r="AY23" s="11" t="s">
        <v>759</v>
      </c>
      <c r="AZ23" s="11">
        <v>3</v>
      </c>
      <c r="BA23" s="11" t="s">
        <v>720</v>
      </c>
      <c r="BB23" s="11">
        <v>20</v>
      </c>
      <c r="BC23" s="11"/>
      <c r="BE23" s="11" t="s">
        <v>13</v>
      </c>
      <c r="BF23" s="11" t="s">
        <v>740</v>
      </c>
      <c r="BG23" s="11" t="s">
        <v>76</v>
      </c>
      <c r="BH23" s="11">
        <v>10</v>
      </c>
      <c r="BI23" s="11"/>
      <c r="BJ23" s="11"/>
      <c r="BK23" s="11" t="s">
        <v>76</v>
      </c>
      <c r="BL23" s="11">
        <v>12</v>
      </c>
      <c r="BM23" s="11">
        <v>2</v>
      </c>
      <c r="BN23" s="11">
        <v>42</v>
      </c>
      <c r="BO23" s="11">
        <v>1</v>
      </c>
      <c r="BQ23" s="11" t="s">
        <v>735</v>
      </c>
      <c r="BR23" s="11" t="s">
        <v>101</v>
      </c>
      <c r="BS23" s="11" t="s">
        <v>103</v>
      </c>
      <c r="BT23" s="11">
        <v>10</v>
      </c>
      <c r="BU23" s="11"/>
      <c r="BV23" s="11" t="s">
        <v>103</v>
      </c>
      <c r="BW23" s="11">
        <v>9.1</v>
      </c>
      <c r="BX23" s="11" t="s">
        <v>720</v>
      </c>
      <c r="BY23" s="11">
        <v>49</v>
      </c>
      <c r="BZ23" s="11">
        <v>1</v>
      </c>
      <c r="CB23" s="11" t="s">
        <v>731</v>
      </c>
      <c r="CC23" s="11" t="s">
        <v>53</v>
      </c>
      <c r="CD23" s="11" t="s">
        <v>59</v>
      </c>
      <c r="CE23" s="11">
        <v>5</v>
      </c>
      <c r="CF23" s="11"/>
      <c r="CG23" s="11" t="s">
        <v>61</v>
      </c>
      <c r="CH23" s="11">
        <v>9.5</v>
      </c>
      <c r="CI23" s="11">
        <v>1</v>
      </c>
      <c r="CJ23" s="11">
        <v>31</v>
      </c>
      <c r="CK23" s="11">
        <v>3</v>
      </c>
      <c r="CM23" s="11" t="s">
        <v>731</v>
      </c>
      <c r="CN23" s="11" t="s">
        <v>14</v>
      </c>
      <c r="CO23" s="11" t="s">
        <v>513</v>
      </c>
      <c r="CP23" s="11">
        <v>41</v>
      </c>
      <c r="CQ23" s="11"/>
      <c r="CR23" s="11" t="s">
        <v>16</v>
      </c>
      <c r="CS23" s="11">
        <v>8.3</v>
      </c>
      <c r="CT23" s="11" t="s">
        <v>720</v>
      </c>
      <c r="CU23" s="11">
        <v>17</v>
      </c>
      <c r="CV23" s="11">
        <v>5</v>
      </c>
      <c r="CX23" s="11" t="s">
        <v>370</v>
      </c>
      <c r="CY23" s="11" t="s">
        <v>452</v>
      </c>
      <c r="CZ23" s="11" t="s">
        <v>242</v>
      </c>
      <c r="DA23" s="11">
        <v>2</v>
      </c>
      <c r="DB23" s="11"/>
      <c r="DC23" s="11" t="s">
        <v>242</v>
      </c>
      <c r="DD23" s="11">
        <v>10</v>
      </c>
      <c r="DE23" s="11" t="s">
        <v>720</v>
      </c>
      <c r="DF23" s="11">
        <v>50</v>
      </c>
      <c r="DG23" s="11">
        <v>2</v>
      </c>
      <c r="DI23" s="11" t="s">
        <v>370</v>
      </c>
      <c r="DJ23" s="11" t="s">
        <v>527</v>
      </c>
      <c r="DK23" s="11" t="s">
        <v>211</v>
      </c>
      <c r="DL23" s="11">
        <v>24</v>
      </c>
      <c r="DM23" s="11"/>
      <c r="DN23" s="11" t="s">
        <v>435</v>
      </c>
      <c r="DO23" s="11">
        <v>4</v>
      </c>
      <c r="DP23" s="11" t="s">
        <v>720</v>
      </c>
      <c r="DQ23" s="11">
        <v>20</v>
      </c>
      <c r="DR23" s="11" t="s">
        <v>720</v>
      </c>
      <c r="DT23" s="11" t="s">
        <v>370</v>
      </c>
      <c r="DU23" s="11" t="s">
        <v>478</v>
      </c>
      <c r="DV23" s="11" t="s">
        <v>703</v>
      </c>
      <c r="DW23" s="11">
        <v>27</v>
      </c>
      <c r="DX23" s="11"/>
      <c r="DY23" s="11" t="s">
        <v>702</v>
      </c>
      <c r="DZ23" s="11">
        <v>12</v>
      </c>
      <c r="EA23" s="11">
        <v>2</v>
      </c>
      <c r="EB23" s="11">
        <v>29</v>
      </c>
      <c r="EC23" s="11"/>
      <c r="EE23" s="11" t="s">
        <v>370</v>
      </c>
      <c r="EF23" s="11" t="s">
        <v>740</v>
      </c>
      <c r="EG23" s="11" t="s">
        <v>424</v>
      </c>
      <c r="EH23" s="11">
        <v>28</v>
      </c>
      <c r="EI23" s="11"/>
      <c r="EJ23" s="11" t="s">
        <v>428</v>
      </c>
      <c r="EK23" s="11">
        <v>4</v>
      </c>
      <c r="EL23" s="11" t="s">
        <v>720</v>
      </c>
      <c r="EM23" s="11">
        <v>24</v>
      </c>
      <c r="EN23" s="11"/>
      <c r="EP23" s="11" t="s">
        <v>108</v>
      </c>
      <c r="EQ23" s="11" t="s">
        <v>507</v>
      </c>
      <c r="ER23" s="19" t="s">
        <v>720</v>
      </c>
      <c r="ES23" s="11">
        <v>79</v>
      </c>
      <c r="ET23" s="11"/>
      <c r="EU23" s="11" t="s">
        <v>741</v>
      </c>
      <c r="EV23" s="11">
        <v>3</v>
      </c>
      <c r="EW23" s="11"/>
      <c r="EX23" s="11">
        <v>18</v>
      </c>
      <c r="EY23" s="11"/>
      <c r="EZ23" s="14"/>
      <c r="FA23" s="11" t="s">
        <v>627</v>
      </c>
      <c r="FB23" s="11" t="s">
        <v>740</v>
      </c>
      <c r="FC23" s="19" t="s">
        <v>631</v>
      </c>
      <c r="FD23" s="11">
        <v>4</v>
      </c>
      <c r="FE23" s="11"/>
      <c r="FF23" s="11" t="s">
        <v>730</v>
      </c>
      <c r="FG23" s="11">
        <v>8</v>
      </c>
      <c r="FH23" s="11">
        <v>3</v>
      </c>
      <c r="FI23" s="11">
        <v>28</v>
      </c>
      <c r="FJ23" s="11" t="s">
        <v>720</v>
      </c>
      <c r="FK23" s="14"/>
      <c r="FL23" s="11" t="s">
        <v>581</v>
      </c>
      <c r="FM23" s="11" t="s">
        <v>585</v>
      </c>
      <c r="FN23" s="19" t="s">
        <v>730</v>
      </c>
      <c r="FO23" s="11">
        <v>55</v>
      </c>
      <c r="FP23" s="11"/>
      <c r="FQ23" s="11" t="s">
        <v>741</v>
      </c>
      <c r="FR23" s="11">
        <v>6</v>
      </c>
      <c r="FS23" s="11">
        <v>1</v>
      </c>
      <c r="FT23" s="11">
        <v>22</v>
      </c>
      <c r="FU23" s="11" t="s">
        <v>720</v>
      </c>
      <c r="FV23" s="14"/>
      <c r="FW23" s="11" t="s">
        <v>533</v>
      </c>
      <c r="FX23" s="11" t="s">
        <v>534</v>
      </c>
      <c r="FY23" s="19" t="s">
        <v>535</v>
      </c>
      <c r="FZ23" s="11">
        <v>7</v>
      </c>
      <c r="GA23" s="11"/>
      <c r="GB23" s="11" t="s">
        <v>536</v>
      </c>
      <c r="GC23" s="11">
        <v>7</v>
      </c>
      <c r="GD23" s="11">
        <v>1</v>
      </c>
      <c r="GE23" s="11">
        <v>11</v>
      </c>
      <c r="GF23" s="11" t="s">
        <v>720</v>
      </c>
      <c r="GH23" s="11" t="s">
        <v>532</v>
      </c>
      <c r="GI23" s="11" t="s">
        <v>507</v>
      </c>
      <c r="GJ23" s="19" t="s">
        <v>720</v>
      </c>
      <c r="GK23" s="11">
        <v>39</v>
      </c>
      <c r="GL23" s="11"/>
      <c r="GM23" s="11" t="s">
        <v>741</v>
      </c>
      <c r="GN23" s="11">
        <v>5</v>
      </c>
      <c r="GO23" s="11">
        <v>2</v>
      </c>
      <c r="GP23" s="11">
        <v>8</v>
      </c>
      <c r="GQ23" s="11"/>
      <c r="GS23" s="202" t="s">
        <v>531</v>
      </c>
      <c r="GT23" s="202" t="s">
        <v>740</v>
      </c>
      <c r="GU23" s="202" t="s">
        <v>528</v>
      </c>
      <c r="GV23" s="202">
        <v>0</v>
      </c>
      <c r="GW23" s="202"/>
      <c r="GX23" s="202" t="s">
        <v>522</v>
      </c>
      <c r="GY23" s="202">
        <v>5</v>
      </c>
      <c r="GZ23" s="202"/>
      <c r="HA23" s="202">
        <v>40</v>
      </c>
      <c r="HB23" s="202"/>
    </row>
    <row r="24" spans="2:210" ht="12">
      <c r="B24" s="11" t="s">
        <v>442</v>
      </c>
      <c r="C24" s="11" t="s">
        <v>504</v>
      </c>
      <c r="D24" s="19" t="s">
        <v>501</v>
      </c>
      <c r="E24" s="11">
        <v>49</v>
      </c>
      <c r="F24" s="11"/>
      <c r="G24" s="11" t="s">
        <v>730</v>
      </c>
      <c r="H24" s="11">
        <v>6</v>
      </c>
      <c r="I24" s="11" t="s">
        <v>720</v>
      </c>
      <c r="J24" s="11">
        <v>39</v>
      </c>
      <c r="K24" s="11">
        <v>1</v>
      </c>
      <c r="M24" s="11" t="s">
        <v>754</v>
      </c>
      <c r="N24" s="11" t="s">
        <v>128</v>
      </c>
      <c r="O24" s="19" t="s">
        <v>746</v>
      </c>
      <c r="P24" s="11">
        <v>22</v>
      </c>
      <c r="Q24" s="11"/>
      <c r="R24" s="11" t="s">
        <v>436</v>
      </c>
      <c r="S24" s="11">
        <v>6</v>
      </c>
      <c r="T24" s="11" t="s">
        <v>720</v>
      </c>
      <c r="U24" s="11">
        <v>23</v>
      </c>
      <c r="V24" s="11" t="s">
        <v>720</v>
      </c>
      <c r="X24" s="11" t="s">
        <v>469</v>
      </c>
      <c r="Y24" s="11" t="s">
        <v>645</v>
      </c>
      <c r="Z24" s="19" t="s">
        <v>501</v>
      </c>
      <c r="AA24" s="11">
        <v>26</v>
      </c>
      <c r="AB24" s="11"/>
      <c r="AC24" s="11" t="s">
        <v>501</v>
      </c>
      <c r="AD24" s="11">
        <v>8</v>
      </c>
      <c r="AE24" s="11">
        <v>3</v>
      </c>
      <c r="AF24" s="11">
        <v>26</v>
      </c>
      <c r="AG24" s="11">
        <v>2</v>
      </c>
      <c r="AI24" s="11" t="s">
        <v>420</v>
      </c>
      <c r="AJ24" s="11" t="s">
        <v>181</v>
      </c>
      <c r="AK24" s="19" t="s">
        <v>536</v>
      </c>
      <c r="AL24" s="11">
        <v>2</v>
      </c>
      <c r="AM24" s="11"/>
      <c r="AN24" s="11" t="s">
        <v>501</v>
      </c>
      <c r="AO24" s="11">
        <v>4</v>
      </c>
      <c r="AP24" s="11">
        <v>1</v>
      </c>
      <c r="AQ24" s="11">
        <v>27</v>
      </c>
      <c r="AR24" s="11" t="s">
        <v>720</v>
      </c>
      <c r="AT24" s="11" t="s">
        <v>328</v>
      </c>
      <c r="AU24" s="11" t="s">
        <v>527</v>
      </c>
      <c r="AV24" s="19" t="s">
        <v>730</v>
      </c>
      <c r="AW24" s="11">
        <v>0</v>
      </c>
      <c r="AX24" s="11"/>
      <c r="AY24" s="11" t="s">
        <v>730</v>
      </c>
      <c r="AZ24" s="11">
        <v>9.2</v>
      </c>
      <c r="BA24" s="11">
        <v>3</v>
      </c>
      <c r="BB24" s="11">
        <v>38</v>
      </c>
      <c r="BC24" s="11">
        <v>2</v>
      </c>
      <c r="BE24" s="11" t="s">
        <v>731</v>
      </c>
      <c r="BF24" s="11" t="s">
        <v>605</v>
      </c>
      <c r="BG24" s="11" t="s">
        <v>615</v>
      </c>
      <c r="BH24" s="11">
        <v>4</v>
      </c>
      <c r="BI24" s="11"/>
      <c r="BJ24" s="11"/>
      <c r="BK24" s="11" t="s">
        <v>619</v>
      </c>
      <c r="BL24" s="11">
        <v>12</v>
      </c>
      <c r="BM24" s="11">
        <v>2</v>
      </c>
      <c r="BN24" s="11">
        <v>45</v>
      </c>
      <c r="BO24" s="11">
        <v>1</v>
      </c>
      <c r="BQ24" s="11" t="s">
        <v>754</v>
      </c>
      <c r="BR24" s="11" t="s">
        <v>507</v>
      </c>
      <c r="BS24" s="11" t="s">
        <v>720</v>
      </c>
      <c r="BT24" s="11">
        <v>103</v>
      </c>
      <c r="BU24" s="11"/>
      <c r="BV24" s="11" t="s">
        <v>102</v>
      </c>
      <c r="BW24" s="11">
        <v>12</v>
      </c>
      <c r="BX24" s="11">
        <v>1</v>
      </c>
      <c r="BY24" s="11">
        <v>50</v>
      </c>
      <c r="BZ24" s="11">
        <v>1</v>
      </c>
      <c r="CB24" s="11" t="s">
        <v>754</v>
      </c>
      <c r="CC24" s="11" t="s">
        <v>54</v>
      </c>
      <c r="CD24" s="11" t="s">
        <v>60</v>
      </c>
      <c r="CE24" s="11">
        <v>20</v>
      </c>
      <c r="CF24" s="11"/>
      <c r="CG24" s="11" t="s">
        <v>62</v>
      </c>
      <c r="CH24" s="11">
        <v>4</v>
      </c>
      <c r="CI24" s="11" t="s">
        <v>720</v>
      </c>
      <c r="CJ24" s="11">
        <v>23</v>
      </c>
      <c r="CK24" s="11" t="s">
        <v>720</v>
      </c>
      <c r="CM24" s="11" t="s">
        <v>754</v>
      </c>
      <c r="CN24" s="11" t="s">
        <v>15</v>
      </c>
      <c r="CO24" s="11" t="s">
        <v>16</v>
      </c>
      <c r="CP24" s="11">
        <v>69</v>
      </c>
      <c r="CQ24" s="11"/>
      <c r="CR24" s="11" t="s">
        <v>513</v>
      </c>
      <c r="CS24" s="11">
        <v>12</v>
      </c>
      <c r="CT24" s="11" t="s">
        <v>720</v>
      </c>
      <c r="CU24" s="11">
        <v>63</v>
      </c>
      <c r="CV24" s="11">
        <v>2</v>
      </c>
      <c r="CX24" s="11" t="s">
        <v>531</v>
      </c>
      <c r="CY24" s="11" t="s">
        <v>453</v>
      </c>
      <c r="CZ24" s="11" t="s">
        <v>242</v>
      </c>
      <c r="DA24" s="11">
        <v>8</v>
      </c>
      <c r="DB24" s="11"/>
      <c r="DC24" s="11" t="s">
        <v>0</v>
      </c>
      <c r="DD24" s="11">
        <v>12</v>
      </c>
      <c r="DE24" s="11">
        <v>2</v>
      </c>
      <c r="DF24" s="11">
        <v>49</v>
      </c>
      <c r="DG24" s="11">
        <v>2</v>
      </c>
      <c r="DI24" s="11" t="s">
        <v>731</v>
      </c>
      <c r="DJ24" s="11" t="s">
        <v>209</v>
      </c>
      <c r="DK24" s="11" t="s">
        <v>212</v>
      </c>
      <c r="DL24" s="11">
        <v>6</v>
      </c>
      <c r="DM24" s="11"/>
      <c r="DN24" s="11" t="s">
        <v>212</v>
      </c>
      <c r="DO24" s="11">
        <v>6</v>
      </c>
      <c r="DP24" s="11" t="s">
        <v>720</v>
      </c>
      <c r="DQ24" s="11">
        <v>17</v>
      </c>
      <c r="DR24" s="11">
        <v>1</v>
      </c>
      <c r="DT24" s="11" t="s">
        <v>568</v>
      </c>
      <c r="DU24" s="11" t="s">
        <v>740</v>
      </c>
      <c r="DV24" s="11" t="s">
        <v>701</v>
      </c>
      <c r="DW24" s="11">
        <v>27</v>
      </c>
      <c r="DX24" s="11"/>
      <c r="DY24" s="11" t="s">
        <v>703</v>
      </c>
      <c r="DZ24" s="11">
        <v>10</v>
      </c>
      <c r="EA24" s="11">
        <v>1</v>
      </c>
      <c r="EB24" s="11">
        <v>56</v>
      </c>
      <c r="EC24" s="11">
        <v>2</v>
      </c>
      <c r="EE24" s="11" t="s">
        <v>754</v>
      </c>
      <c r="EF24" s="11" t="s">
        <v>433</v>
      </c>
      <c r="EG24" s="11" t="s">
        <v>426</v>
      </c>
      <c r="EH24" s="11">
        <v>54</v>
      </c>
      <c r="EI24" s="11"/>
      <c r="EJ24" s="11" t="s">
        <v>426</v>
      </c>
      <c r="EK24" s="11">
        <v>8</v>
      </c>
      <c r="EL24" s="11" t="s">
        <v>720</v>
      </c>
      <c r="EM24" s="11">
        <v>37</v>
      </c>
      <c r="EN24" s="11">
        <v>1</v>
      </c>
      <c r="EP24" s="11" t="s">
        <v>109</v>
      </c>
      <c r="EQ24" s="11" t="s">
        <v>566</v>
      </c>
      <c r="ER24" s="19" t="s">
        <v>372</v>
      </c>
      <c r="ES24" s="11">
        <v>0</v>
      </c>
      <c r="ET24" s="11"/>
      <c r="EU24" s="11" t="s">
        <v>654</v>
      </c>
      <c r="EV24" s="11">
        <v>5</v>
      </c>
      <c r="EW24" s="11">
        <v>1</v>
      </c>
      <c r="EX24" s="11">
        <v>12</v>
      </c>
      <c r="EY24" s="11"/>
      <c r="EZ24" s="14"/>
      <c r="FA24" s="11" t="s">
        <v>628</v>
      </c>
      <c r="FB24" s="11" t="s">
        <v>507</v>
      </c>
      <c r="FC24" s="19" t="s">
        <v>720</v>
      </c>
      <c r="FD24" s="11">
        <v>46</v>
      </c>
      <c r="FE24" s="11"/>
      <c r="FF24" s="11" t="s">
        <v>536</v>
      </c>
      <c r="FG24" s="11">
        <v>5</v>
      </c>
      <c r="FH24" s="11">
        <v>4</v>
      </c>
      <c r="FI24" s="11">
        <v>18</v>
      </c>
      <c r="FJ24" s="11" t="s">
        <v>720</v>
      </c>
      <c r="FK24" s="14"/>
      <c r="FL24" s="11" t="s">
        <v>582</v>
      </c>
      <c r="FM24" s="11" t="s">
        <v>740</v>
      </c>
      <c r="FN24" s="19" t="s">
        <v>730</v>
      </c>
      <c r="FO24" s="11">
        <v>14</v>
      </c>
      <c r="FP24" s="11"/>
      <c r="FQ24" s="11" t="s">
        <v>501</v>
      </c>
      <c r="FR24" s="11">
        <v>12</v>
      </c>
      <c r="FS24" s="11" t="s">
        <v>720</v>
      </c>
      <c r="FT24" s="11">
        <v>45</v>
      </c>
      <c r="FU24" s="11">
        <v>1</v>
      </c>
      <c r="FV24" s="14"/>
      <c r="FW24" s="11" t="s">
        <v>539</v>
      </c>
      <c r="FX24" s="11" t="s">
        <v>530</v>
      </c>
      <c r="FY24" s="19" t="s">
        <v>730</v>
      </c>
      <c r="FZ24" s="11">
        <v>7</v>
      </c>
      <c r="GA24" s="11"/>
      <c r="GB24" s="11" t="s">
        <v>535</v>
      </c>
      <c r="GC24" s="11">
        <v>10</v>
      </c>
      <c r="GD24" s="11">
        <v>2</v>
      </c>
      <c r="GE24" s="11">
        <v>35</v>
      </c>
      <c r="GF24" s="11">
        <v>3</v>
      </c>
      <c r="GH24" s="11" t="s">
        <v>538</v>
      </c>
      <c r="GI24" s="11" t="s">
        <v>523</v>
      </c>
      <c r="GJ24" s="19" t="s">
        <v>506</v>
      </c>
      <c r="GK24" s="11">
        <v>23</v>
      </c>
      <c r="GL24" s="11"/>
      <c r="GM24" s="11" t="s">
        <v>506</v>
      </c>
      <c r="GN24" s="11">
        <v>10</v>
      </c>
      <c r="GO24" s="11">
        <v>1</v>
      </c>
      <c r="GP24" s="11">
        <v>22</v>
      </c>
      <c r="GQ24" s="11">
        <v>1</v>
      </c>
      <c r="GS24" s="202" t="s">
        <v>747</v>
      </c>
      <c r="GT24" s="202" t="s">
        <v>740</v>
      </c>
      <c r="GU24" s="202" t="s">
        <v>528</v>
      </c>
      <c r="GV24" s="202">
        <v>1</v>
      </c>
      <c r="GW24" s="202"/>
      <c r="GX24" s="202" t="s">
        <v>537</v>
      </c>
      <c r="GY24" s="202">
        <v>4</v>
      </c>
      <c r="GZ24" s="202"/>
      <c r="HA24" s="202">
        <v>18</v>
      </c>
      <c r="HB24" s="202">
        <v>1</v>
      </c>
    </row>
    <row r="25" spans="2:210" ht="12">
      <c r="B25" s="11" t="s">
        <v>695</v>
      </c>
      <c r="C25" s="11" t="s">
        <v>507</v>
      </c>
      <c r="D25" s="19" t="s">
        <v>720</v>
      </c>
      <c r="E25" s="11">
        <v>47</v>
      </c>
      <c r="F25" s="11"/>
      <c r="G25" s="11" t="s">
        <v>741</v>
      </c>
      <c r="H25" s="11">
        <v>3</v>
      </c>
      <c r="I25" s="11" t="s">
        <v>720</v>
      </c>
      <c r="J25" s="11">
        <v>16</v>
      </c>
      <c r="K25" s="11" t="s">
        <v>720</v>
      </c>
      <c r="M25" s="11" t="s">
        <v>531</v>
      </c>
      <c r="N25" s="11" t="s">
        <v>740</v>
      </c>
      <c r="O25" s="19" t="s">
        <v>212</v>
      </c>
      <c r="P25" s="11">
        <v>19</v>
      </c>
      <c r="Q25" s="11"/>
      <c r="R25" s="11" t="s">
        <v>20</v>
      </c>
      <c r="S25" s="11">
        <v>0.1</v>
      </c>
      <c r="T25" s="11" t="s">
        <v>720</v>
      </c>
      <c r="U25" s="11">
        <v>0</v>
      </c>
      <c r="V25" s="11" t="s">
        <v>720</v>
      </c>
      <c r="X25" s="11" t="s">
        <v>226</v>
      </c>
      <c r="Y25" s="11" t="s">
        <v>451</v>
      </c>
      <c r="Z25" s="19" t="s">
        <v>501</v>
      </c>
      <c r="AA25" s="11">
        <v>3</v>
      </c>
      <c r="AB25" s="11"/>
      <c r="AC25" s="11" t="s">
        <v>234</v>
      </c>
      <c r="AD25" s="11">
        <v>10</v>
      </c>
      <c r="AE25" s="11">
        <v>3</v>
      </c>
      <c r="AF25" s="11">
        <v>28</v>
      </c>
      <c r="AG25" s="11">
        <v>2</v>
      </c>
      <c r="AI25" s="11" t="s">
        <v>339</v>
      </c>
      <c r="AJ25" s="11" t="s">
        <v>729</v>
      </c>
      <c r="AK25" s="19" t="s">
        <v>720</v>
      </c>
      <c r="AL25" s="11">
        <v>15</v>
      </c>
      <c r="AM25" s="11"/>
      <c r="AN25" s="11" t="s">
        <v>631</v>
      </c>
      <c r="AO25" s="11">
        <v>9.3</v>
      </c>
      <c r="AP25" s="11" t="s">
        <v>720</v>
      </c>
      <c r="AQ25" s="11">
        <v>35</v>
      </c>
      <c r="AR25" s="11">
        <v>1</v>
      </c>
      <c r="AT25" s="11" t="s">
        <v>330</v>
      </c>
      <c r="AU25" s="11" t="s">
        <v>507</v>
      </c>
      <c r="AV25" s="19" t="s">
        <v>720</v>
      </c>
      <c r="AW25" s="11">
        <v>55</v>
      </c>
      <c r="AX25" s="11"/>
      <c r="AY25" s="11" t="s">
        <v>631</v>
      </c>
      <c r="AZ25" s="11">
        <v>2</v>
      </c>
      <c r="BA25" s="11" t="s">
        <v>611</v>
      </c>
      <c r="BB25" s="11">
        <v>12</v>
      </c>
      <c r="BC25" s="11"/>
      <c r="BE25" s="11" t="s">
        <v>754</v>
      </c>
      <c r="BF25" s="11" t="s">
        <v>75</v>
      </c>
      <c r="BG25" s="11" t="s">
        <v>77</v>
      </c>
      <c r="BH25" s="11">
        <v>78</v>
      </c>
      <c r="BI25" s="11"/>
      <c r="BJ25" s="11"/>
      <c r="BK25" s="11" t="s">
        <v>77</v>
      </c>
      <c r="BL25" s="11">
        <v>5.2</v>
      </c>
      <c r="BM25" s="11" t="s">
        <v>720</v>
      </c>
      <c r="BN25" s="11">
        <v>24</v>
      </c>
      <c r="BO25" s="11">
        <v>6</v>
      </c>
      <c r="BQ25" s="11" t="s">
        <v>531</v>
      </c>
      <c r="BR25" s="11" t="s">
        <v>507</v>
      </c>
      <c r="BS25" s="11" t="s">
        <v>720</v>
      </c>
      <c r="BT25" s="11">
        <v>28</v>
      </c>
      <c r="BU25" s="11"/>
      <c r="BV25" s="11" t="s">
        <v>104</v>
      </c>
      <c r="BW25" s="11">
        <v>10</v>
      </c>
      <c r="BX25" s="11" t="s">
        <v>720</v>
      </c>
      <c r="BY25" s="11">
        <v>61</v>
      </c>
      <c r="BZ25" s="11" t="s">
        <v>720</v>
      </c>
      <c r="CB25" s="11" t="s">
        <v>531</v>
      </c>
      <c r="CC25" s="11" t="s">
        <v>55</v>
      </c>
      <c r="CD25" s="11" t="s">
        <v>60</v>
      </c>
      <c r="CE25" s="11">
        <v>26</v>
      </c>
      <c r="CF25" s="11"/>
      <c r="CG25" s="11" t="s">
        <v>744</v>
      </c>
      <c r="CH25" s="11">
        <v>12</v>
      </c>
      <c r="CI25" s="11">
        <v>2</v>
      </c>
      <c r="CJ25" s="11">
        <v>28</v>
      </c>
      <c r="CK25" s="11">
        <v>2</v>
      </c>
      <c r="CM25" s="11" t="s">
        <v>531</v>
      </c>
      <c r="CN25" s="11" t="s">
        <v>732</v>
      </c>
      <c r="CO25" s="11" t="s">
        <v>513</v>
      </c>
      <c r="CP25" s="11">
        <v>0</v>
      </c>
      <c r="CQ25" s="11"/>
      <c r="CR25" s="11" t="s">
        <v>734</v>
      </c>
      <c r="CS25" s="11">
        <v>12</v>
      </c>
      <c r="CT25" s="11" t="s">
        <v>720</v>
      </c>
      <c r="CU25" s="11">
        <v>54</v>
      </c>
      <c r="CV25" s="11">
        <v>3</v>
      </c>
      <c r="CX25" s="11" t="s">
        <v>754</v>
      </c>
      <c r="CY25" s="11" t="s">
        <v>523</v>
      </c>
      <c r="CZ25" s="11" t="s">
        <v>243</v>
      </c>
      <c r="DA25" s="11">
        <v>27</v>
      </c>
      <c r="DB25" s="11"/>
      <c r="DC25" s="11" t="s">
        <v>440</v>
      </c>
      <c r="DD25" s="11">
        <v>12</v>
      </c>
      <c r="DE25" s="11" t="s">
        <v>720</v>
      </c>
      <c r="DF25" s="11">
        <v>40</v>
      </c>
      <c r="DG25" s="11">
        <v>2</v>
      </c>
      <c r="DI25" s="11" t="s">
        <v>754</v>
      </c>
      <c r="DJ25" s="11" t="s">
        <v>507</v>
      </c>
      <c r="DK25" s="11" t="s">
        <v>720</v>
      </c>
      <c r="DL25" s="11">
        <v>30</v>
      </c>
      <c r="DM25" s="11"/>
      <c r="DN25" s="11" t="s">
        <v>436</v>
      </c>
      <c r="DO25" s="11">
        <v>4</v>
      </c>
      <c r="DP25" s="11" t="s">
        <v>720</v>
      </c>
      <c r="DQ25" s="11">
        <v>20</v>
      </c>
      <c r="DR25" s="11" t="s">
        <v>720</v>
      </c>
      <c r="DT25" s="11" t="s">
        <v>754</v>
      </c>
      <c r="DU25" s="11" t="s">
        <v>479</v>
      </c>
      <c r="DV25" s="11" t="s">
        <v>704</v>
      </c>
      <c r="DW25" s="11">
        <v>64</v>
      </c>
      <c r="DX25" s="11"/>
      <c r="DY25" s="11" t="s">
        <v>704</v>
      </c>
      <c r="DZ25" s="11">
        <v>4</v>
      </c>
      <c r="EA25" s="11" t="s">
        <v>720</v>
      </c>
      <c r="EB25" s="11">
        <v>22</v>
      </c>
      <c r="EC25" s="11">
        <v>2</v>
      </c>
      <c r="EE25" s="11" t="s">
        <v>531</v>
      </c>
      <c r="EF25" s="11" t="s">
        <v>507</v>
      </c>
      <c r="EG25" s="11" t="s">
        <v>720</v>
      </c>
      <c r="EH25" s="11">
        <v>49</v>
      </c>
      <c r="EI25" s="11"/>
      <c r="EJ25" s="11" t="s">
        <v>424</v>
      </c>
      <c r="EK25" s="11">
        <v>7</v>
      </c>
      <c r="EL25" s="11">
        <v>3</v>
      </c>
      <c r="EM25" s="11">
        <v>24</v>
      </c>
      <c r="EN25" s="11">
        <v>1</v>
      </c>
      <c r="EP25" s="11" t="s">
        <v>110</v>
      </c>
      <c r="EQ25" s="11" t="s">
        <v>383</v>
      </c>
      <c r="ER25" s="19" t="s">
        <v>746</v>
      </c>
      <c r="ES25" s="11">
        <v>6</v>
      </c>
      <c r="ET25" s="11"/>
      <c r="EU25" s="11" t="s">
        <v>501</v>
      </c>
      <c r="EV25" s="11">
        <v>4</v>
      </c>
      <c r="EW25" s="11"/>
      <c r="EX25" s="11">
        <v>24</v>
      </c>
      <c r="EY25" s="11"/>
      <c r="EZ25" s="14"/>
      <c r="FA25" s="11" t="s">
        <v>629</v>
      </c>
      <c r="FB25" s="11" t="s">
        <v>729</v>
      </c>
      <c r="FC25" s="19" t="s">
        <v>720</v>
      </c>
      <c r="FD25" s="11">
        <v>9</v>
      </c>
      <c r="FE25" s="11"/>
      <c r="FF25" s="11" t="s">
        <v>500</v>
      </c>
      <c r="FG25" s="11">
        <v>1</v>
      </c>
      <c r="FH25" s="11" t="s">
        <v>720</v>
      </c>
      <c r="FI25" s="11">
        <v>2</v>
      </c>
      <c r="FJ25" s="11" t="s">
        <v>720</v>
      </c>
      <c r="FK25" s="14"/>
      <c r="FL25" s="11" t="s">
        <v>579</v>
      </c>
      <c r="FM25" s="11" t="s">
        <v>645</v>
      </c>
      <c r="FN25" s="19" t="s">
        <v>730</v>
      </c>
      <c r="FO25" s="11">
        <v>17</v>
      </c>
      <c r="FP25" s="11"/>
      <c r="FQ25" s="11" t="s">
        <v>652</v>
      </c>
      <c r="FR25" s="11">
        <v>4</v>
      </c>
      <c r="FS25" s="11">
        <v>1</v>
      </c>
      <c r="FT25" s="11">
        <v>15</v>
      </c>
      <c r="FU25" s="11" t="s">
        <v>720</v>
      </c>
      <c r="FV25" s="14"/>
      <c r="FW25" s="11" t="s">
        <v>635</v>
      </c>
      <c r="FX25" s="11" t="s">
        <v>636</v>
      </c>
      <c r="FY25" s="19" t="s">
        <v>501</v>
      </c>
      <c r="FZ25" s="11">
        <v>2</v>
      </c>
      <c r="GA25" s="11"/>
      <c r="GB25" s="11" t="s">
        <v>501</v>
      </c>
      <c r="GC25" s="11">
        <v>8</v>
      </c>
      <c r="GD25" s="11">
        <v>2</v>
      </c>
      <c r="GE25" s="11">
        <v>15</v>
      </c>
      <c r="GF25" s="11">
        <v>3</v>
      </c>
      <c r="GH25" s="11" t="s">
        <v>634</v>
      </c>
      <c r="GI25" s="11" t="s">
        <v>507</v>
      </c>
      <c r="GJ25" s="19" t="s">
        <v>720</v>
      </c>
      <c r="GK25" s="11">
        <v>17</v>
      </c>
      <c r="GL25" s="11"/>
      <c r="GM25" s="11" t="s">
        <v>519</v>
      </c>
      <c r="GN25" s="11">
        <v>4</v>
      </c>
      <c r="GO25" s="11"/>
      <c r="GP25" s="11">
        <v>20</v>
      </c>
      <c r="GQ25" s="11"/>
      <c r="GS25" s="202" t="s">
        <v>754</v>
      </c>
      <c r="GT25" s="202" t="s">
        <v>540</v>
      </c>
      <c r="GU25" s="202" t="s">
        <v>537</v>
      </c>
      <c r="GV25" s="202">
        <v>63</v>
      </c>
      <c r="GW25" s="202"/>
      <c r="GX25" s="202" t="s">
        <v>541</v>
      </c>
      <c r="GY25" s="202">
        <v>2</v>
      </c>
      <c r="GZ25" s="202"/>
      <c r="HA25" s="202">
        <v>10</v>
      </c>
      <c r="HB25" s="202"/>
    </row>
    <row r="26" spans="2:210" ht="12">
      <c r="B26" s="11" t="s">
        <v>445</v>
      </c>
      <c r="C26" s="11" t="s">
        <v>507</v>
      </c>
      <c r="D26" s="19" t="s">
        <v>720</v>
      </c>
      <c r="E26" s="11">
        <v>1</v>
      </c>
      <c r="F26" s="11"/>
      <c r="G26" s="11" t="s">
        <v>500</v>
      </c>
      <c r="H26" s="11">
        <v>3.3</v>
      </c>
      <c r="I26" s="11" t="s">
        <v>720</v>
      </c>
      <c r="J26" s="11">
        <v>18</v>
      </c>
      <c r="K26" s="11" t="s">
        <v>720</v>
      </c>
      <c r="M26" s="11" t="s">
        <v>13</v>
      </c>
      <c r="N26" s="11" t="s">
        <v>18</v>
      </c>
      <c r="O26" s="19" t="s">
        <v>212</v>
      </c>
      <c r="P26" s="11">
        <v>2</v>
      </c>
      <c r="Q26" s="11"/>
      <c r="R26" s="11" t="s">
        <v>212</v>
      </c>
      <c r="S26" s="11">
        <v>12</v>
      </c>
      <c r="T26" s="11">
        <v>2</v>
      </c>
      <c r="U26" s="11">
        <v>36</v>
      </c>
      <c r="V26" s="11">
        <v>4</v>
      </c>
      <c r="X26" s="11" t="s">
        <v>642</v>
      </c>
      <c r="Y26" s="11" t="s">
        <v>740</v>
      </c>
      <c r="Z26" s="19" t="s">
        <v>564</v>
      </c>
      <c r="AA26" s="11">
        <v>28</v>
      </c>
      <c r="AB26" s="11"/>
      <c r="AC26" s="11" t="s">
        <v>235</v>
      </c>
      <c r="AD26" s="11">
        <v>3</v>
      </c>
      <c r="AE26" s="11" t="s">
        <v>720</v>
      </c>
      <c r="AF26" s="11">
        <v>10</v>
      </c>
      <c r="AG26" s="11" t="s">
        <v>720</v>
      </c>
      <c r="AI26" s="11" t="s">
        <v>424</v>
      </c>
      <c r="AJ26" s="11" t="s">
        <v>507</v>
      </c>
      <c r="AK26" s="19" t="s">
        <v>720</v>
      </c>
      <c r="AL26" s="11">
        <v>47</v>
      </c>
      <c r="AM26" s="11"/>
      <c r="AN26" s="11" t="s">
        <v>564</v>
      </c>
      <c r="AO26" s="11">
        <v>6</v>
      </c>
      <c r="AP26" s="11" t="s">
        <v>720</v>
      </c>
      <c r="AQ26" s="11">
        <v>28</v>
      </c>
      <c r="AR26" s="11" t="s">
        <v>720</v>
      </c>
      <c r="AT26" s="11" t="s">
        <v>111</v>
      </c>
      <c r="AU26" s="11" t="s">
        <v>720</v>
      </c>
      <c r="AV26" s="19" t="s">
        <v>720</v>
      </c>
      <c r="AW26" s="11" t="s">
        <v>720</v>
      </c>
      <c r="AX26" s="11"/>
      <c r="AY26" s="11" t="s">
        <v>476</v>
      </c>
      <c r="AZ26" s="11">
        <v>3</v>
      </c>
      <c r="BA26" s="11" t="s">
        <v>720</v>
      </c>
      <c r="BB26" s="11">
        <v>19</v>
      </c>
      <c r="BC26" s="11" t="s">
        <v>720</v>
      </c>
      <c r="BE26" s="11" t="s">
        <v>531</v>
      </c>
      <c r="BF26" s="11" t="s">
        <v>740</v>
      </c>
      <c r="BG26" s="11" t="s">
        <v>77</v>
      </c>
      <c r="BH26" s="11">
        <v>9</v>
      </c>
      <c r="BI26" s="11"/>
      <c r="BJ26" s="11"/>
      <c r="BK26" s="11" t="s">
        <v>78</v>
      </c>
      <c r="BL26" s="11">
        <v>3</v>
      </c>
      <c r="BM26" s="11" t="s">
        <v>720</v>
      </c>
      <c r="BN26" s="11">
        <v>18</v>
      </c>
      <c r="BO26" s="11" t="s">
        <v>720</v>
      </c>
      <c r="BQ26" s="11" t="s">
        <v>98</v>
      </c>
      <c r="BR26" s="11" t="s">
        <v>720</v>
      </c>
      <c r="BS26" s="11" t="s">
        <v>720</v>
      </c>
      <c r="BT26" s="11" t="s">
        <v>720</v>
      </c>
      <c r="BU26" s="11"/>
      <c r="BV26" s="11" t="s">
        <v>105</v>
      </c>
      <c r="BW26" s="11">
        <v>3</v>
      </c>
      <c r="BX26" s="11" t="s">
        <v>720</v>
      </c>
      <c r="BY26" s="11">
        <v>10</v>
      </c>
      <c r="BZ26" s="11" t="s">
        <v>720</v>
      </c>
      <c r="CB26" s="11" t="s">
        <v>13</v>
      </c>
      <c r="CC26" s="11" t="s">
        <v>54</v>
      </c>
      <c r="CD26" s="11" t="s">
        <v>60</v>
      </c>
      <c r="CE26" s="11">
        <v>4</v>
      </c>
      <c r="CF26" s="11"/>
      <c r="CG26" s="11" t="s">
        <v>60</v>
      </c>
      <c r="CH26" s="11">
        <v>10</v>
      </c>
      <c r="CI26" s="11">
        <v>3</v>
      </c>
      <c r="CJ26" s="11">
        <v>28</v>
      </c>
      <c r="CK26" s="11">
        <v>5</v>
      </c>
      <c r="CM26" s="11" t="s">
        <v>13</v>
      </c>
      <c r="CN26" s="11" t="s">
        <v>740</v>
      </c>
      <c r="CO26" s="11" t="s">
        <v>734</v>
      </c>
      <c r="CP26" s="11">
        <v>7</v>
      </c>
      <c r="CQ26" s="11"/>
      <c r="CR26" s="11" t="s">
        <v>720</v>
      </c>
      <c r="CS26" s="11" t="s">
        <v>720</v>
      </c>
      <c r="CT26" s="11" t="s">
        <v>720</v>
      </c>
      <c r="CU26" s="11" t="s">
        <v>720</v>
      </c>
      <c r="CV26" s="11" t="s">
        <v>720</v>
      </c>
      <c r="CX26" s="11" t="s">
        <v>731</v>
      </c>
      <c r="CY26" s="11" t="s">
        <v>454</v>
      </c>
      <c r="CZ26" s="11" t="s">
        <v>243</v>
      </c>
      <c r="DA26" s="11">
        <v>39</v>
      </c>
      <c r="DB26" s="11"/>
      <c r="DC26" s="11" t="s">
        <v>244</v>
      </c>
      <c r="DD26" s="11">
        <v>3</v>
      </c>
      <c r="DE26" s="11" t="s">
        <v>720</v>
      </c>
      <c r="DF26" s="11">
        <v>16</v>
      </c>
      <c r="DG26" s="11">
        <v>1</v>
      </c>
      <c r="DI26" s="11" t="s">
        <v>742</v>
      </c>
      <c r="DJ26" s="11" t="s">
        <v>507</v>
      </c>
      <c r="DK26" s="11" t="s">
        <v>720</v>
      </c>
      <c r="DL26" s="11">
        <v>12</v>
      </c>
      <c r="DM26" s="11"/>
      <c r="DN26" s="11" t="s">
        <v>210</v>
      </c>
      <c r="DO26" s="11">
        <v>3</v>
      </c>
      <c r="DP26" s="11" t="s">
        <v>720</v>
      </c>
      <c r="DQ26" s="11">
        <v>18</v>
      </c>
      <c r="DR26" s="11">
        <v>1</v>
      </c>
      <c r="DT26" s="11" t="s">
        <v>477</v>
      </c>
      <c r="DU26" s="11" t="s">
        <v>507</v>
      </c>
      <c r="DV26" s="11" t="s">
        <v>720</v>
      </c>
      <c r="DW26" s="11">
        <v>18</v>
      </c>
      <c r="DX26" s="11"/>
      <c r="DY26" s="11" t="s">
        <v>705</v>
      </c>
      <c r="DZ26" s="11">
        <v>4</v>
      </c>
      <c r="EA26" s="11" t="s">
        <v>720</v>
      </c>
      <c r="EB26" s="11">
        <v>36</v>
      </c>
      <c r="EC26" s="11"/>
      <c r="EE26" s="11" t="s">
        <v>742</v>
      </c>
      <c r="EF26" s="11" t="s">
        <v>434</v>
      </c>
      <c r="EG26" s="11" t="s">
        <v>427</v>
      </c>
      <c r="EH26" s="11">
        <v>17</v>
      </c>
      <c r="EI26" s="11"/>
      <c r="EJ26" s="11" t="s">
        <v>427</v>
      </c>
      <c r="EK26" s="11">
        <v>5</v>
      </c>
      <c r="EL26" s="11">
        <v>1</v>
      </c>
      <c r="EM26" s="11">
        <v>21</v>
      </c>
      <c r="EN26" s="11"/>
      <c r="EP26" s="11" t="s">
        <v>111</v>
      </c>
      <c r="EQ26" s="11" t="s">
        <v>507</v>
      </c>
      <c r="ER26" s="19" t="s">
        <v>720</v>
      </c>
      <c r="ES26" s="11">
        <v>4</v>
      </c>
      <c r="ET26" s="11"/>
      <c r="EU26" s="11" t="s">
        <v>746</v>
      </c>
      <c r="EV26" s="11">
        <v>4</v>
      </c>
      <c r="EW26" s="11"/>
      <c r="EX26" s="11">
        <v>20</v>
      </c>
      <c r="EY26" s="11">
        <v>1</v>
      </c>
      <c r="EZ26" s="14"/>
      <c r="FA26" s="11" t="s">
        <v>630</v>
      </c>
      <c r="FB26" s="11" t="s">
        <v>507</v>
      </c>
      <c r="FC26" s="19" t="s">
        <v>720</v>
      </c>
      <c r="FD26" s="11">
        <v>21</v>
      </c>
      <c r="FE26" s="11"/>
      <c r="FF26" s="11" t="s">
        <v>505</v>
      </c>
      <c r="FG26" s="11">
        <v>0.1</v>
      </c>
      <c r="FH26" s="11" t="s">
        <v>720</v>
      </c>
      <c r="FI26" s="11">
        <v>6</v>
      </c>
      <c r="FJ26" s="11"/>
      <c r="FK26" s="14"/>
      <c r="FL26" s="11" t="s">
        <v>583</v>
      </c>
      <c r="FM26" s="11" t="s">
        <v>645</v>
      </c>
      <c r="FN26" s="19" t="s">
        <v>730</v>
      </c>
      <c r="FO26" s="11">
        <v>5</v>
      </c>
      <c r="FP26" s="11"/>
      <c r="FQ26" s="11" t="s">
        <v>500</v>
      </c>
      <c r="FR26" s="11">
        <v>3</v>
      </c>
      <c r="FS26" s="11"/>
      <c r="FT26" s="11">
        <v>16</v>
      </c>
      <c r="FU26" s="11"/>
      <c r="FV26" s="14"/>
      <c r="FW26" s="11" t="s">
        <v>639</v>
      </c>
      <c r="FX26" s="11" t="s">
        <v>504</v>
      </c>
      <c r="FY26" s="19" t="s">
        <v>535</v>
      </c>
      <c r="FZ26" s="11">
        <v>1</v>
      </c>
      <c r="GA26" s="11"/>
      <c r="GB26" s="11" t="s">
        <v>720</v>
      </c>
      <c r="GC26" s="11" t="s">
        <v>720</v>
      </c>
      <c r="GD26" s="11"/>
      <c r="GE26" s="11" t="s">
        <v>720</v>
      </c>
      <c r="GF26" s="11"/>
      <c r="GH26" s="11" t="s">
        <v>638</v>
      </c>
      <c r="GI26" s="11" t="s">
        <v>720</v>
      </c>
      <c r="GJ26" s="19" t="s">
        <v>720</v>
      </c>
      <c r="GK26" s="11" t="s">
        <v>720</v>
      </c>
      <c r="GL26" s="11"/>
      <c r="GM26" s="11" t="s">
        <v>750</v>
      </c>
      <c r="GN26" s="11">
        <v>3</v>
      </c>
      <c r="GO26" s="11"/>
      <c r="GP26" s="11">
        <v>6</v>
      </c>
      <c r="GQ26" s="11"/>
      <c r="GS26" s="202" t="s">
        <v>750</v>
      </c>
      <c r="GT26" s="202" t="s">
        <v>740</v>
      </c>
      <c r="GU26" s="202" t="s">
        <v>528</v>
      </c>
      <c r="GV26" s="202">
        <v>1</v>
      </c>
      <c r="GW26" s="202"/>
      <c r="GX26" s="202" t="s">
        <v>637</v>
      </c>
      <c r="GY26" s="202">
        <v>3</v>
      </c>
      <c r="GZ26" s="202"/>
      <c r="HA26" s="202">
        <v>6</v>
      </c>
      <c r="HB26" s="202"/>
    </row>
    <row r="27" spans="2:210" ht="12">
      <c r="B27" s="11" t="s">
        <v>446</v>
      </c>
      <c r="C27" s="11" t="s">
        <v>720</v>
      </c>
      <c r="D27" s="19" t="s">
        <v>720</v>
      </c>
      <c r="E27" s="11" t="s">
        <v>720</v>
      </c>
      <c r="F27" s="11"/>
      <c r="G27" s="11" t="s">
        <v>720</v>
      </c>
      <c r="H27" s="11" t="s">
        <v>720</v>
      </c>
      <c r="I27" s="11" t="s">
        <v>720</v>
      </c>
      <c r="J27" s="11" t="s">
        <v>720</v>
      </c>
      <c r="K27" s="11" t="s">
        <v>720</v>
      </c>
      <c r="M27" s="11" t="s">
        <v>502</v>
      </c>
      <c r="N27" s="11" t="s">
        <v>527</v>
      </c>
      <c r="O27" s="19" t="s">
        <v>121</v>
      </c>
      <c r="P27" s="11">
        <v>13</v>
      </c>
      <c r="Q27" s="11"/>
      <c r="R27" s="11" t="s">
        <v>121</v>
      </c>
      <c r="S27" s="11">
        <v>7.5</v>
      </c>
      <c r="T27" s="11">
        <v>4</v>
      </c>
      <c r="U27" s="11">
        <v>13</v>
      </c>
      <c r="V27" s="11">
        <v>2</v>
      </c>
      <c r="X27" s="11" t="s">
        <v>227</v>
      </c>
      <c r="Y27" s="11" t="s">
        <v>740</v>
      </c>
      <c r="Z27" s="19" t="s">
        <v>741</v>
      </c>
      <c r="AA27" s="11">
        <v>2</v>
      </c>
      <c r="AB27" s="11"/>
      <c r="AC27" s="11" t="s">
        <v>97</v>
      </c>
      <c r="AD27" s="11">
        <v>3</v>
      </c>
      <c r="AE27" s="11">
        <v>1</v>
      </c>
      <c r="AF27" s="11">
        <v>14</v>
      </c>
      <c r="AG27" s="11" t="s">
        <v>720</v>
      </c>
      <c r="AI27" s="11" t="s">
        <v>340</v>
      </c>
      <c r="AJ27" s="11" t="s">
        <v>523</v>
      </c>
      <c r="AK27" s="19" t="s">
        <v>631</v>
      </c>
      <c r="AL27" s="11">
        <v>16</v>
      </c>
      <c r="AM27" s="11"/>
      <c r="AN27" s="11" t="s">
        <v>720</v>
      </c>
      <c r="AO27" s="11" t="s">
        <v>720</v>
      </c>
      <c r="AP27" s="11" t="s">
        <v>720</v>
      </c>
      <c r="AQ27" s="11" t="s">
        <v>720</v>
      </c>
      <c r="AR27" s="11" t="s">
        <v>720</v>
      </c>
      <c r="AT27" s="11" t="s">
        <v>112</v>
      </c>
      <c r="AU27" s="11" t="s">
        <v>720</v>
      </c>
      <c r="AV27" s="19"/>
      <c r="AW27" s="11" t="s">
        <v>720</v>
      </c>
      <c r="AX27" s="11"/>
      <c r="AY27" s="11" t="s">
        <v>720</v>
      </c>
      <c r="AZ27" s="11" t="s">
        <v>720</v>
      </c>
      <c r="BA27" s="11" t="s">
        <v>720</v>
      </c>
      <c r="BB27" s="11" t="s">
        <v>720</v>
      </c>
      <c r="BC27" s="11" t="s">
        <v>720</v>
      </c>
      <c r="BE27" s="11" t="s">
        <v>74</v>
      </c>
      <c r="BF27" s="11" t="s">
        <v>740</v>
      </c>
      <c r="BG27" s="11" t="s">
        <v>77</v>
      </c>
      <c r="BH27" s="11">
        <v>1</v>
      </c>
      <c r="BI27" s="11"/>
      <c r="BJ27" s="11"/>
      <c r="BK27" s="11"/>
      <c r="BL27" s="11"/>
      <c r="BM27" s="11"/>
      <c r="BN27" s="11"/>
      <c r="BO27" s="11"/>
      <c r="BQ27" s="11" t="s">
        <v>99</v>
      </c>
      <c r="BR27" s="11" t="s">
        <v>720</v>
      </c>
      <c r="BS27" s="11" t="s">
        <v>720</v>
      </c>
      <c r="BT27" s="11" t="s">
        <v>720</v>
      </c>
      <c r="BU27" s="11"/>
      <c r="BV27" s="11"/>
      <c r="BW27" s="11" t="s">
        <v>720</v>
      </c>
      <c r="BX27" s="11"/>
      <c r="BY27" s="11" t="s">
        <v>720</v>
      </c>
      <c r="BZ27" s="11" t="s">
        <v>720</v>
      </c>
      <c r="CB27" s="11" t="s">
        <v>502</v>
      </c>
      <c r="CC27" s="11" t="s">
        <v>56</v>
      </c>
      <c r="CD27" s="11" t="s">
        <v>60</v>
      </c>
      <c r="CE27" s="11">
        <v>1</v>
      </c>
      <c r="CF27" s="11"/>
      <c r="CG27" s="11" t="s">
        <v>63</v>
      </c>
      <c r="CH27" s="11">
        <v>3</v>
      </c>
      <c r="CI27" s="11"/>
      <c r="CJ27" s="11">
        <v>13</v>
      </c>
      <c r="CK27" s="11" t="s">
        <v>720</v>
      </c>
      <c r="CM27" s="11" t="s">
        <v>502</v>
      </c>
      <c r="CN27" s="11" t="s">
        <v>740</v>
      </c>
      <c r="CO27" s="11" t="s">
        <v>734</v>
      </c>
      <c r="CP27" s="11">
        <v>13</v>
      </c>
      <c r="CQ27" s="11"/>
      <c r="CR27" s="11" t="s">
        <v>720</v>
      </c>
      <c r="CS27" s="11" t="s">
        <v>720</v>
      </c>
      <c r="CT27" s="11"/>
      <c r="CU27" s="11" t="s">
        <v>720</v>
      </c>
      <c r="CV27" s="11" t="s">
        <v>720</v>
      </c>
      <c r="CX27" s="11" t="s">
        <v>750</v>
      </c>
      <c r="CY27" s="11" t="s">
        <v>729</v>
      </c>
      <c r="CZ27" s="11" t="s">
        <v>720</v>
      </c>
      <c r="DA27" s="11">
        <v>19</v>
      </c>
      <c r="DB27" s="11"/>
      <c r="DC27" s="11" t="s">
        <v>720</v>
      </c>
      <c r="DD27" s="11" t="s">
        <v>720</v>
      </c>
      <c r="DE27" s="11"/>
      <c r="DF27" s="11" t="s">
        <v>720</v>
      </c>
      <c r="DG27" s="11" t="s">
        <v>720</v>
      </c>
      <c r="DI27" s="11" t="s">
        <v>519</v>
      </c>
      <c r="DJ27" s="11" t="s">
        <v>720</v>
      </c>
      <c r="DK27" s="11" t="s">
        <v>720</v>
      </c>
      <c r="DL27" s="11" t="s">
        <v>720</v>
      </c>
      <c r="DM27" s="11"/>
      <c r="DN27" s="11" t="s">
        <v>437</v>
      </c>
      <c r="DO27" s="11">
        <v>4</v>
      </c>
      <c r="DP27" s="11"/>
      <c r="DQ27" s="11">
        <v>11</v>
      </c>
      <c r="DR27" s="11" t="s">
        <v>720</v>
      </c>
      <c r="DT27" s="11" t="s">
        <v>622</v>
      </c>
      <c r="DU27" s="11" t="s">
        <v>479</v>
      </c>
      <c r="DV27" s="11" t="s">
        <v>704</v>
      </c>
      <c r="DW27" s="11">
        <v>9</v>
      </c>
      <c r="DX27" s="11"/>
      <c r="DY27" s="11" t="s">
        <v>720</v>
      </c>
      <c r="DZ27" s="11" t="s">
        <v>720</v>
      </c>
      <c r="EA27" s="11"/>
      <c r="EB27" s="11" t="s">
        <v>720</v>
      </c>
      <c r="EC27" s="11"/>
      <c r="EE27" s="11" t="s">
        <v>676</v>
      </c>
      <c r="EF27" s="11" t="s">
        <v>507</v>
      </c>
      <c r="EG27" s="11"/>
      <c r="EH27" s="11">
        <v>17</v>
      </c>
      <c r="EI27" s="11"/>
      <c r="EJ27" s="11" t="s">
        <v>423</v>
      </c>
      <c r="EK27" s="11">
        <v>4.2</v>
      </c>
      <c r="EL27" s="11"/>
      <c r="EM27" s="11">
        <v>31</v>
      </c>
      <c r="EN27" s="11"/>
      <c r="EP27" s="11" t="s">
        <v>112</v>
      </c>
      <c r="EQ27" s="11" t="s">
        <v>720</v>
      </c>
      <c r="ER27" s="19"/>
      <c r="ES27" s="11" t="s">
        <v>720</v>
      </c>
      <c r="ET27" s="11"/>
      <c r="EU27" s="11" t="s">
        <v>372</v>
      </c>
      <c r="EV27" s="11">
        <v>4</v>
      </c>
      <c r="EW27" s="11"/>
      <c r="EX27" s="11">
        <v>31</v>
      </c>
      <c r="EY27" s="11">
        <v>1</v>
      </c>
      <c r="EZ27" s="14"/>
      <c r="FA27" s="11" t="s">
        <v>615</v>
      </c>
      <c r="FB27" s="11" t="s">
        <v>720</v>
      </c>
      <c r="FC27" s="19"/>
      <c r="FD27" s="11" t="s">
        <v>720</v>
      </c>
      <c r="FE27" s="11"/>
      <c r="FF27" s="11" t="s">
        <v>720</v>
      </c>
      <c r="FG27" s="11" t="s">
        <v>720</v>
      </c>
      <c r="FH27" s="11"/>
      <c r="FI27" s="11" t="s">
        <v>720</v>
      </c>
      <c r="FJ27" s="11"/>
      <c r="FK27" s="14"/>
      <c r="FL27" s="11" t="s">
        <v>575</v>
      </c>
      <c r="FM27" s="11" t="s">
        <v>507</v>
      </c>
      <c r="FN27" s="19"/>
      <c r="FO27" s="11">
        <v>3</v>
      </c>
      <c r="FP27" s="11"/>
      <c r="FQ27" s="11" t="s">
        <v>746</v>
      </c>
      <c r="FR27" s="11">
        <v>8</v>
      </c>
      <c r="FS27" s="11"/>
      <c r="FT27" s="11">
        <v>36</v>
      </c>
      <c r="FU27" s="11"/>
      <c r="FV27" s="14"/>
      <c r="FW27" s="11" t="s">
        <v>751</v>
      </c>
      <c r="FX27" s="11" t="s">
        <v>729</v>
      </c>
      <c r="FY27" s="19"/>
      <c r="FZ27" s="11">
        <v>10</v>
      </c>
      <c r="GA27" s="11"/>
      <c r="GB27" s="11" t="s">
        <v>720</v>
      </c>
      <c r="GC27" s="11"/>
      <c r="GD27" s="11"/>
      <c r="GE27" s="11"/>
      <c r="GF27" s="11"/>
      <c r="GH27" s="11" t="s">
        <v>640</v>
      </c>
      <c r="GI27" s="11" t="s">
        <v>720</v>
      </c>
      <c r="GJ27" s="19"/>
      <c r="GK27" s="11" t="s">
        <v>720</v>
      </c>
      <c r="GL27" s="11"/>
      <c r="GM27" s="11" t="s">
        <v>720</v>
      </c>
      <c r="GN27" s="11"/>
      <c r="GO27" s="11"/>
      <c r="GP27" s="11"/>
      <c r="GQ27" s="11"/>
      <c r="GS27" s="202" t="s">
        <v>506</v>
      </c>
      <c r="GT27" s="202" t="s">
        <v>507</v>
      </c>
      <c r="GU27" s="202"/>
      <c r="GV27" s="202">
        <v>30</v>
      </c>
      <c r="GW27" s="202"/>
      <c r="GX27" s="202" t="s">
        <v>498</v>
      </c>
      <c r="GY27" s="202">
        <v>3</v>
      </c>
      <c r="GZ27" s="202"/>
      <c r="HA27" s="202">
        <v>12</v>
      </c>
      <c r="HB27" s="202"/>
    </row>
    <row r="28" spans="2:210" ht="12">
      <c r="B28" s="11" t="s">
        <v>448</v>
      </c>
      <c r="C28" s="11" t="s">
        <v>720</v>
      </c>
      <c r="D28" s="19" t="s">
        <v>720</v>
      </c>
      <c r="E28" s="11" t="s">
        <v>720</v>
      </c>
      <c r="F28" s="11"/>
      <c r="G28" s="11" t="s">
        <v>720</v>
      </c>
      <c r="H28" s="11" t="s">
        <v>720</v>
      </c>
      <c r="I28" s="11" t="s">
        <v>720</v>
      </c>
      <c r="J28" s="11" t="s">
        <v>720</v>
      </c>
      <c r="K28" s="11" t="s">
        <v>720</v>
      </c>
      <c r="M28" s="11" t="s">
        <v>519</v>
      </c>
      <c r="N28" s="11" t="s">
        <v>729</v>
      </c>
      <c r="O28" s="19" t="s">
        <v>720</v>
      </c>
      <c r="P28" s="11">
        <v>1</v>
      </c>
      <c r="Q28" s="11"/>
      <c r="R28" s="11" t="s">
        <v>720</v>
      </c>
      <c r="S28" s="11" t="s">
        <v>720</v>
      </c>
      <c r="T28" s="11" t="s">
        <v>720</v>
      </c>
      <c r="U28" s="11" t="s">
        <v>720</v>
      </c>
      <c r="V28" s="11" t="s">
        <v>720</v>
      </c>
      <c r="X28" s="11" t="s">
        <v>228</v>
      </c>
      <c r="Y28" s="11" t="s">
        <v>507</v>
      </c>
      <c r="Z28" s="19" t="s">
        <v>720</v>
      </c>
      <c r="AA28" s="11">
        <v>37</v>
      </c>
      <c r="AB28" s="11"/>
      <c r="AC28" s="11" t="s">
        <v>236</v>
      </c>
      <c r="AD28" s="11">
        <v>2</v>
      </c>
      <c r="AE28" s="11"/>
      <c r="AF28" s="11">
        <v>10</v>
      </c>
      <c r="AG28" s="11" t="s">
        <v>720</v>
      </c>
      <c r="AI28" s="11" t="s">
        <v>423</v>
      </c>
      <c r="AJ28" s="11" t="s">
        <v>507</v>
      </c>
      <c r="AK28" s="19" t="s">
        <v>720</v>
      </c>
      <c r="AL28" s="11">
        <v>32</v>
      </c>
      <c r="AM28" s="11"/>
      <c r="AN28" s="11" t="s">
        <v>720</v>
      </c>
      <c r="AO28" s="11" t="s">
        <v>720</v>
      </c>
      <c r="AP28" s="11"/>
      <c r="AQ28" s="11" t="s">
        <v>720</v>
      </c>
      <c r="AR28" s="11"/>
      <c r="AT28" s="11" t="s">
        <v>331</v>
      </c>
      <c r="AU28" s="11" t="s">
        <v>720</v>
      </c>
      <c r="AV28" s="19" t="s">
        <v>720</v>
      </c>
      <c r="AW28" s="11" t="s">
        <v>720</v>
      </c>
      <c r="AX28" s="11"/>
      <c r="AY28" s="11" t="s">
        <v>720</v>
      </c>
      <c r="AZ28" s="11" t="s">
        <v>720</v>
      </c>
      <c r="BA28" s="11"/>
      <c r="BB28" s="11" t="s">
        <v>720</v>
      </c>
      <c r="BC28" s="11"/>
      <c r="BE28" s="11" t="s">
        <v>742</v>
      </c>
      <c r="BF28" s="11" t="s">
        <v>605</v>
      </c>
      <c r="BG28" s="11" t="s">
        <v>77</v>
      </c>
      <c r="BH28" s="11">
        <v>4</v>
      </c>
      <c r="BI28" s="11"/>
      <c r="BJ28" s="11"/>
      <c r="BK28" s="11" t="s">
        <v>720</v>
      </c>
      <c r="BL28" s="11" t="s">
        <v>720</v>
      </c>
      <c r="BM28" s="11" t="s">
        <v>720</v>
      </c>
      <c r="BN28" s="11" t="s">
        <v>720</v>
      </c>
      <c r="BO28" s="11"/>
      <c r="BQ28" s="11" t="s">
        <v>502</v>
      </c>
      <c r="BR28" s="11" t="s">
        <v>720</v>
      </c>
      <c r="BS28" s="11" t="s">
        <v>720</v>
      </c>
      <c r="BT28" s="11" t="s">
        <v>720</v>
      </c>
      <c r="BU28" s="11"/>
      <c r="BV28" s="11" t="s">
        <v>720</v>
      </c>
      <c r="BW28" s="11" t="s">
        <v>720</v>
      </c>
      <c r="BX28" s="11" t="s">
        <v>720</v>
      </c>
      <c r="BY28" s="11" t="s">
        <v>720</v>
      </c>
      <c r="BZ28" s="11"/>
      <c r="CB28" s="11" t="s">
        <v>349</v>
      </c>
      <c r="CC28" s="11" t="s">
        <v>57</v>
      </c>
      <c r="CD28" s="11" t="s">
        <v>59</v>
      </c>
      <c r="CE28" s="11">
        <v>30</v>
      </c>
      <c r="CF28" s="11"/>
      <c r="CG28" s="11" t="s">
        <v>720</v>
      </c>
      <c r="CH28" s="11" t="s">
        <v>720</v>
      </c>
      <c r="CI28" s="11" t="s">
        <v>720</v>
      </c>
      <c r="CJ28" s="11" t="s">
        <v>720</v>
      </c>
      <c r="CK28" s="11"/>
      <c r="CM28" s="11" t="s">
        <v>349</v>
      </c>
      <c r="CN28" s="11" t="s">
        <v>740</v>
      </c>
      <c r="CO28" s="11" t="s">
        <v>16</v>
      </c>
      <c r="CP28" s="11">
        <v>21</v>
      </c>
      <c r="CQ28" s="11"/>
      <c r="CR28" s="11" t="s">
        <v>720</v>
      </c>
      <c r="CS28" s="11" t="s">
        <v>720</v>
      </c>
      <c r="CT28" s="11" t="s">
        <v>720</v>
      </c>
      <c r="CU28" s="11" t="s">
        <v>720</v>
      </c>
      <c r="CV28" s="11"/>
      <c r="CX28" s="11" t="s">
        <v>742</v>
      </c>
      <c r="CY28" s="11" t="s">
        <v>507</v>
      </c>
      <c r="CZ28" s="11" t="s">
        <v>720</v>
      </c>
      <c r="DA28" s="11">
        <v>27</v>
      </c>
      <c r="DB28" s="11"/>
      <c r="DC28" s="11" t="s">
        <v>720</v>
      </c>
      <c r="DD28" s="11" t="s">
        <v>720</v>
      </c>
      <c r="DE28" s="11" t="s">
        <v>720</v>
      </c>
      <c r="DF28" s="11" t="s">
        <v>720</v>
      </c>
      <c r="DG28" s="11"/>
      <c r="DI28" s="11" t="s">
        <v>502</v>
      </c>
      <c r="DJ28" s="11" t="s">
        <v>720</v>
      </c>
      <c r="DK28" s="11" t="s">
        <v>720</v>
      </c>
      <c r="DL28" s="11" t="s">
        <v>720</v>
      </c>
      <c r="DM28" s="11"/>
      <c r="DN28" s="11" t="s">
        <v>720</v>
      </c>
      <c r="DO28" s="11" t="s">
        <v>720</v>
      </c>
      <c r="DP28" s="11" t="s">
        <v>720</v>
      </c>
      <c r="DQ28" s="11" t="s">
        <v>720</v>
      </c>
      <c r="DR28" s="11"/>
      <c r="DT28" s="11" t="s">
        <v>502</v>
      </c>
      <c r="DU28" s="11" t="s">
        <v>507</v>
      </c>
      <c r="DV28" s="11"/>
      <c r="DW28" s="11">
        <v>4</v>
      </c>
      <c r="DX28" s="11"/>
      <c r="DY28" s="11" t="s">
        <v>720</v>
      </c>
      <c r="DZ28" s="11" t="s">
        <v>720</v>
      </c>
      <c r="EA28" s="11" t="s">
        <v>720</v>
      </c>
      <c r="EB28" s="11" t="s">
        <v>720</v>
      </c>
      <c r="EC28" s="11"/>
      <c r="EE28" s="11" t="s">
        <v>502</v>
      </c>
      <c r="EF28" s="11" t="s">
        <v>720</v>
      </c>
      <c r="EG28" s="11"/>
      <c r="EH28" s="11" t="s">
        <v>720</v>
      </c>
      <c r="EI28" s="11"/>
      <c r="EJ28" s="11" t="s">
        <v>720</v>
      </c>
      <c r="EK28" s="11" t="s">
        <v>720</v>
      </c>
      <c r="EL28" s="11" t="s">
        <v>720</v>
      </c>
      <c r="EM28" s="11" t="s">
        <v>720</v>
      </c>
      <c r="EN28" s="11"/>
      <c r="EP28" s="11" t="s">
        <v>113</v>
      </c>
      <c r="EQ28" s="11" t="s">
        <v>720</v>
      </c>
      <c r="ER28" s="19" t="s">
        <v>720</v>
      </c>
      <c r="ES28" s="11" t="s">
        <v>720</v>
      </c>
      <c r="ET28" s="11"/>
      <c r="EU28" s="11" t="s">
        <v>652</v>
      </c>
      <c r="EV28" s="11">
        <v>2</v>
      </c>
      <c r="EW28" s="11"/>
      <c r="EX28" s="11">
        <v>8</v>
      </c>
      <c r="EY28" s="11"/>
      <c r="EZ28" s="14"/>
      <c r="FA28" s="11" t="s">
        <v>614</v>
      </c>
      <c r="FB28" s="11" t="s">
        <v>720</v>
      </c>
      <c r="FC28" s="19" t="s">
        <v>720</v>
      </c>
      <c r="FD28" s="11" t="s">
        <v>720</v>
      </c>
      <c r="FE28" s="11"/>
      <c r="FF28" s="11" t="s">
        <v>720</v>
      </c>
      <c r="FG28" s="11"/>
      <c r="FH28" s="11"/>
      <c r="FI28" s="11"/>
      <c r="FJ28" s="11"/>
      <c r="FK28" s="14"/>
      <c r="FL28" s="11" t="s">
        <v>578</v>
      </c>
      <c r="FM28" s="11" t="s">
        <v>729</v>
      </c>
      <c r="FN28" s="19" t="s">
        <v>720</v>
      </c>
      <c r="FO28" s="11">
        <v>1</v>
      </c>
      <c r="FP28" s="11"/>
      <c r="FQ28" s="11" t="s">
        <v>720</v>
      </c>
      <c r="FR28" s="11"/>
      <c r="FS28" s="11"/>
      <c r="FT28" s="11"/>
      <c r="FU28" s="11"/>
      <c r="FV28" s="14"/>
      <c r="FW28" s="11" t="s">
        <v>643</v>
      </c>
      <c r="FX28" s="11" t="s">
        <v>504</v>
      </c>
      <c r="FY28" s="19" t="s">
        <v>535</v>
      </c>
      <c r="FZ28" s="11">
        <v>0</v>
      </c>
      <c r="GA28" s="11"/>
      <c r="GB28" s="11" t="s">
        <v>720</v>
      </c>
      <c r="GC28" s="11"/>
      <c r="GD28" s="11"/>
      <c r="GE28" s="11"/>
      <c r="GF28" s="11"/>
      <c r="GH28" s="11" t="s">
        <v>642</v>
      </c>
      <c r="GI28" s="11" t="s">
        <v>720</v>
      </c>
      <c r="GJ28" s="19"/>
      <c r="GK28" s="11" t="s">
        <v>720</v>
      </c>
      <c r="GL28" s="11"/>
      <c r="GM28" s="11" t="s">
        <v>720</v>
      </c>
      <c r="GN28" s="11"/>
      <c r="GO28" s="11"/>
      <c r="GP28" s="11"/>
      <c r="GQ28" s="11"/>
      <c r="GS28" s="202" t="s">
        <v>735</v>
      </c>
      <c r="GT28" s="202" t="s">
        <v>507</v>
      </c>
      <c r="GU28" s="202"/>
      <c r="GV28" s="202">
        <v>3</v>
      </c>
      <c r="GW28" s="202"/>
      <c r="GX28" s="202" t="s">
        <v>641</v>
      </c>
      <c r="GY28" s="202">
        <v>0.5</v>
      </c>
      <c r="GZ28" s="202"/>
      <c r="HA28" s="202">
        <v>2</v>
      </c>
      <c r="HB28" s="202"/>
    </row>
    <row r="29" spans="2:210" ht="12">
      <c r="B29" s="11" t="s">
        <v>696</v>
      </c>
      <c r="C29" s="11" t="s">
        <v>720</v>
      </c>
      <c r="D29" s="19" t="s">
        <v>720</v>
      </c>
      <c r="E29" s="11" t="s">
        <v>720</v>
      </c>
      <c r="F29" s="11"/>
      <c r="G29" s="11" t="s">
        <v>720</v>
      </c>
      <c r="H29" s="11" t="s">
        <v>720</v>
      </c>
      <c r="I29" s="11" t="s">
        <v>720</v>
      </c>
      <c r="J29" s="11" t="s">
        <v>720</v>
      </c>
      <c r="K29" s="11"/>
      <c r="M29" s="11" t="s">
        <v>506</v>
      </c>
      <c r="N29" s="11" t="s">
        <v>740</v>
      </c>
      <c r="O29" s="19" t="s">
        <v>212</v>
      </c>
      <c r="P29" s="11">
        <v>1</v>
      </c>
      <c r="Q29" s="11"/>
      <c r="R29" s="11" t="s">
        <v>611</v>
      </c>
      <c r="S29" s="11" t="s">
        <v>720</v>
      </c>
      <c r="T29" s="11" t="s">
        <v>720</v>
      </c>
      <c r="U29" s="11" t="s">
        <v>720</v>
      </c>
      <c r="V29" s="11"/>
      <c r="X29" s="11" t="s">
        <v>229</v>
      </c>
      <c r="Y29" s="11" t="s">
        <v>507</v>
      </c>
      <c r="Z29" s="19" t="s">
        <v>720</v>
      </c>
      <c r="AA29" s="11">
        <v>16</v>
      </c>
      <c r="AB29" s="11"/>
      <c r="AC29" s="11" t="s">
        <v>237</v>
      </c>
      <c r="AD29" s="11">
        <v>3</v>
      </c>
      <c r="AE29" s="11">
        <v>1</v>
      </c>
      <c r="AF29" s="11">
        <v>14</v>
      </c>
      <c r="AG29" s="11"/>
      <c r="AI29" s="11" t="s">
        <v>341</v>
      </c>
      <c r="AJ29" s="11" t="s">
        <v>720</v>
      </c>
      <c r="AK29" s="19" t="s">
        <v>720</v>
      </c>
      <c r="AL29" s="11" t="s">
        <v>720</v>
      </c>
      <c r="AM29" s="11"/>
      <c r="AN29" s="11" t="s">
        <v>720</v>
      </c>
      <c r="AO29" s="11" t="s">
        <v>720</v>
      </c>
      <c r="AP29" s="11"/>
      <c r="AQ29" s="11" t="s">
        <v>720</v>
      </c>
      <c r="AR29" s="11"/>
      <c r="AT29" s="11" t="s">
        <v>378</v>
      </c>
      <c r="AU29" s="11" t="s">
        <v>720</v>
      </c>
      <c r="AV29" s="19" t="s">
        <v>720</v>
      </c>
      <c r="AW29" s="11" t="s">
        <v>720</v>
      </c>
      <c r="AX29" s="11"/>
      <c r="AY29" s="11" t="s">
        <v>720</v>
      </c>
      <c r="AZ29" s="11" t="s">
        <v>720</v>
      </c>
      <c r="BA29" s="11"/>
      <c r="BB29" s="11" t="s">
        <v>720</v>
      </c>
      <c r="BC29" s="11"/>
      <c r="BE29" s="11" t="s">
        <v>622</v>
      </c>
      <c r="BF29" s="11" t="s">
        <v>605</v>
      </c>
      <c r="BG29" s="11" t="s">
        <v>77</v>
      </c>
      <c r="BH29" s="11">
        <v>2</v>
      </c>
      <c r="BI29" s="11"/>
      <c r="BJ29" s="11"/>
      <c r="BK29" s="11"/>
      <c r="BL29" s="11"/>
      <c r="BM29" s="11"/>
      <c r="BN29" s="11"/>
      <c r="BO29" s="11"/>
      <c r="BQ29" s="11" t="s">
        <v>750</v>
      </c>
      <c r="BR29" s="11" t="s">
        <v>720</v>
      </c>
      <c r="BS29" s="11" t="s">
        <v>720</v>
      </c>
      <c r="BT29" s="11" t="s">
        <v>720</v>
      </c>
      <c r="BU29" s="11"/>
      <c r="BV29" s="11"/>
      <c r="BW29" s="11"/>
      <c r="BX29" s="11"/>
      <c r="BY29" s="11"/>
      <c r="BZ29" s="11"/>
      <c r="CB29" s="11" t="s">
        <v>747</v>
      </c>
      <c r="CC29" s="11" t="s">
        <v>527</v>
      </c>
      <c r="CD29" s="11" t="s">
        <v>60</v>
      </c>
      <c r="CE29" s="11">
        <v>5</v>
      </c>
      <c r="CF29" s="11"/>
      <c r="CG29" s="11"/>
      <c r="CH29" s="11"/>
      <c r="CI29" s="11"/>
      <c r="CJ29" s="11"/>
      <c r="CK29" s="11"/>
      <c r="CM29" s="11" t="s">
        <v>747</v>
      </c>
      <c r="CN29" s="11" t="s">
        <v>740</v>
      </c>
      <c r="CO29" s="11" t="s">
        <v>16</v>
      </c>
      <c r="CP29" s="11">
        <v>2</v>
      </c>
      <c r="CQ29" s="11"/>
      <c r="CR29" s="11"/>
      <c r="CS29" s="11"/>
      <c r="CT29" s="11"/>
      <c r="CU29" s="11"/>
      <c r="CV29" s="11"/>
      <c r="CX29" s="11" t="s">
        <v>622</v>
      </c>
      <c r="CY29" s="11" t="s">
        <v>240</v>
      </c>
      <c r="CZ29" s="11" t="s">
        <v>440</v>
      </c>
      <c r="DA29" s="11">
        <v>0</v>
      </c>
      <c r="DB29" s="11"/>
      <c r="DC29" s="11"/>
      <c r="DD29" s="11"/>
      <c r="DE29" s="11"/>
      <c r="DF29" s="11"/>
      <c r="DG29" s="11"/>
      <c r="DI29" s="11" t="s">
        <v>676</v>
      </c>
      <c r="DJ29" s="11"/>
      <c r="DK29" s="11"/>
      <c r="DL29" s="11"/>
      <c r="DM29" s="11"/>
      <c r="DN29" s="11"/>
      <c r="DO29" s="11"/>
      <c r="DP29" s="11"/>
      <c r="DQ29" s="11"/>
      <c r="DR29" s="11"/>
      <c r="DT29" s="11" t="s">
        <v>519</v>
      </c>
      <c r="DU29" s="11"/>
      <c r="DV29" s="11"/>
      <c r="DW29" s="11"/>
      <c r="DX29" s="11"/>
      <c r="DY29" s="11"/>
      <c r="DZ29" s="11"/>
      <c r="EA29" s="11"/>
      <c r="EB29" s="11"/>
      <c r="EC29" s="11"/>
      <c r="EE29" s="11" t="s">
        <v>622</v>
      </c>
      <c r="EF29" s="11"/>
      <c r="EG29" s="11"/>
      <c r="EH29" s="11"/>
      <c r="EI29" s="11"/>
      <c r="EJ29" s="11"/>
      <c r="EK29" s="11"/>
      <c r="EL29" s="11"/>
      <c r="EM29" s="11"/>
      <c r="EN29" s="11"/>
      <c r="EP29" s="11" t="s">
        <v>378</v>
      </c>
      <c r="EQ29" s="11" t="s">
        <v>720</v>
      </c>
      <c r="ER29" s="19" t="s">
        <v>720</v>
      </c>
      <c r="ES29" s="11" t="s">
        <v>720</v>
      </c>
      <c r="ET29" s="11"/>
      <c r="EU29" s="11" t="s">
        <v>500</v>
      </c>
      <c r="EV29" s="11">
        <v>2</v>
      </c>
      <c r="EW29" s="11"/>
      <c r="EX29" s="11">
        <v>4</v>
      </c>
      <c r="EY29" s="11"/>
      <c r="EZ29" s="14"/>
      <c r="FA29" s="11" t="s">
        <v>616</v>
      </c>
      <c r="FB29" s="11" t="s">
        <v>720</v>
      </c>
      <c r="FC29" s="19" t="s">
        <v>720</v>
      </c>
      <c r="FD29" s="11" t="s">
        <v>720</v>
      </c>
      <c r="FE29" s="11"/>
      <c r="FF29" s="11"/>
      <c r="FG29" s="11"/>
      <c r="FH29" s="11"/>
      <c r="FI29" s="11"/>
      <c r="FJ29" s="11"/>
      <c r="FK29" s="14"/>
      <c r="FL29" s="11" t="s">
        <v>584</v>
      </c>
      <c r="FM29" s="11" t="s">
        <v>507</v>
      </c>
      <c r="FN29" s="19" t="s">
        <v>720</v>
      </c>
      <c r="FO29" s="11">
        <v>9</v>
      </c>
      <c r="FP29" s="11"/>
      <c r="FQ29" s="11"/>
      <c r="FR29" s="11"/>
      <c r="FS29" s="11"/>
      <c r="FT29" s="11"/>
      <c r="FU29" s="11"/>
      <c r="FV29" s="14"/>
      <c r="FW29" s="11" t="s">
        <v>738</v>
      </c>
      <c r="FX29" s="11" t="s">
        <v>645</v>
      </c>
      <c r="FY29" s="19" t="s">
        <v>501</v>
      </c>
      <c r="FZ29" s="11">
        <v>15</v>
      </c>
      <c r="GA29" s="11"/>
      <c r="GB29" s="11"/>
      <c r="GC29" s="11"/>
      <c r="GD29" s="11"/>
      <c r="GE29" s="11"/>
      <c r="GF29" s="11"/>
      <c r="GH29" s="11" t="s">
        <v>733</v>
      </c>
      <c r="GI29" s="11"/>
      <c r="GJ29" s="19"/>
      <c r="GK29" s="11" t="s">
        <v>720</v>
      </c>
      <c r="GL29" s="11"/>
      <c r="GM29" s="11"/>
      <c r="GN29" s="11"/>
      <c r="GO29" s="11"/>
      <c r="GP29" s="11"/>
      <c r="GQ29" s="11"/>
      <c r="GS29" s="202" t="s">
        <v>644</v>
      </c>
      <c r="GT29" s="202"/>
      <c r="GU29" s="202"/>
      <c r="GV29" s="202"/>
      <c r="GW29" s="202"/>
      <c r="GX29" s="202"/>
      <c r="GY29" s="202"/>
      <c r="GZ29" s="202"/>
      <c r="HA29" s="202"/>
      <c r="HB29" s="202"/>
    </row>
    <row r="30" spans="2:210" ht="12">
      <c r="B30" s="11" t="s">
        <v>697</v>
      </c>
      <c r="C30" s="11" t="s">
        <v>720</v>
      </c>
      <c r="D30" s="19" t="s">
        <v>720</v>
      </c>
      <c r="E30" s="11" t="s">
        <v>720</v>
      </c>
      <c r="F30" s="11"/>
      <c r="G30" s="11" t="s">
        <v>720</v>
      </c>
      <c r="H30" s="11" t="s">
        <v>720</v>
      </c>
      <c r="I30" s="11" t="s">
        <v>720</v>
      </c>
      <c r="J30" s="11" t="s">
        <v>720</v>
      </c>
      <c r="K30" s="11"/>
      <c r="M30" s="11" t="s">
        <v>514</v>
      </c>
      <c r="N30" s="11" t="s">
        <v>729</v>
      </c>
      <c r="O30" s="19" t="s">
        <v>720</v>
      </c>
      <c r="P30" s="11">
        <v>4</v>
      </c>
      <c r="Q30" s="11"/>
      <c r="R30" s="11" t="s">
        <v>720</v>
      </c>
      <c r="S30" s="11" t="s">
        <v>720</v>
      </c>
      <c r="T30" s="11" t="s">
        <v>720</v>
      </c>
      <c r="U30" s="11" t="s">
        <v>720</v>
      </c>
      <c r="V30" s="11"/>
      <c r="X30" s="11" t="s">
        <v>230</v>
      </c>
      <c r="Y30" s="11" t="s">
        <v>720</v>
      </c>
      <c r="Z30" s="19" t="s">
        <v>720</v>
      </c>
      <c r="AA30" s="11" t="s">
        <v>720</v>
      </c>
      <c r="AB30" s="11"/>
      <c r="AC30" s="11" t="s">
        <v>753</v>
      </c>
      <c r="AD30" s="11">
        <v>3</v>
      </c>
      <c r="AE30" s="11">
        <v>1</v>
      </c>
      <c r="AF30" s="11">
        <v>18</v>
      </c>
      <c r="AG30" s="11"/>
      <c r="AI30" s="11" t="s">
        <v>342</v>
      </c>
      <c r="AJ30" s="11" t="s">
        <v>720</v>
      </c>
      <c r="AK30" s="19" t="s">
        <v>720</v>
      </c>
      <c r="AL30" s="11" t="s">
        <v>720</v>
      </c>
      <c r="AM30" s="11"/>
      <c r="AN30" s="11"/>
      <c r="AO30" s="11"/>
      <c r="AP30" s="11"/>
      <c r="AQ30" s="11" t="s">
        <v>720</v>
      </c>
      <c r="AR30" s="11"/>
      <c r="AT30" s="11" t="s">
        <v>114</v>
      </c>
      <c r="AU30" s="11" t="s">
        <v>720</v>
      </c>
      <c r="AV30" s="19" t="s">
        <v>720</v>
      </c>
      <c r="AW30" s="11" t="s">
        <v>720</v>
      </c>
      <c r="AX30" s="11"/>
      <c r="AY30" s="11"/>
      <c r="AZ30" s="11"/>
      <c r="BA30" s="11"/>
      <c r="BB30" s="11" t="s">
        <v>720</v>
      </c>
      <c r="BC30" s="11"/>
      <c r="BE30" s="11" t="s">
        <v>514</v>
      </c>
      <c r="BF30" s="11" t="s">
        <v>507</v>
      </c>
      <c r="BG30" s="11" t="s">
        <v>720</v>
      </c>
      <c r="BH30" s="11">
        <v>5</v>
      </c>
      <c r="BI30" s="11"/>
      <c r="BJ30" s="11"/>
      <c r="BK30" s="11"/>
      <c r="BL30" s="11"/>
      <c r="BM30" s="11"/>
      <c r="BN30" s="11"/>
      <c r="BO30" s="11"/>
      <c r="BQ30" s="11" t="s">
        <v>519</v>
      </c>
      <c r="BR30" s="11" t="s">
        <v>720</v>
      </c>
      <c r="BS30" s="11" t="s">
        <v>720</v>
      </c>
      <c r="BT30" s="11" t="s">
        <v>720</v>
      </c>
      <c r="BU30" s="11"/>
      <c r="BV30" s="11"/>
      <c r="BW30" s="11"/>
      <c r="BX30" s="11"/>
      <c r="BY30" s="11"/>
      <c r="BZ30" s="11"/>
      <c r="CB30" s="11" t="s">
        <v>520</v>
      </c>
      <c r="CC30" s="11" t="s">
        <v>58</v>
      </c>
      <c r="CD30" s="11" t="s">
        <v>751</v>
      </c>
      <c r="CE30" s="11">
        <v>8</v>
      </c>
      <c r="CF30" s="11"/>
      <c r="CG30" s="11"/>
      <c r="CH30" s="11"/>
      <c r="CI30" s="11"/>
      <c r="CJ30" s="11"/>
      <c r="CK30" s="11"/>
      <c r="CM30" s="11" t="s">
        <v>520</v>
      </c>
      <c r="CN30" s="11" t="s">
        <v>740</v>
      </c>
      <c r="CO30" s="11" t="s">
        <v>16</v>
      </c>
      <c r="CP30" s="11">
        <v>3</v>
      </c>
      <c r="CQ30" s="11"/>
      <c r="CR30" s="11"/>
      <c r="CS30" s="11"/>
      <c r="CT30" s="11"/>
      <c r="CU30" s="11"/>
      <c r="CV30" s="11"/>
      <c r="CX30" s="11" t="s">
        <v>371</v>
      </c>
      <c r="CY30" s="11" t="s">
        <v>241</v>
      </c>
      <c r="CZ30" s="11" t="s">
        <v>244</v>
      </c>
      <c r="DA30" s="11">
        <v>4</v>
      </c>
      <c r="DB30" s="11"/>
      <c r="DC30" s="11"/>
      <c r="DD30" s="11"/>
      <c r="DE30" s="11"/>
      <c r="DF30" s="11"/>
      <c r="DG30" s="11"/>
      <c r="DI30" s="11" t="s">
        <v>512</v>
      </c>
      <c r="DJ30" s="11"/>
      <c r="DK30" s="11"/>
      <c r="DL30" s="11"/>
      <c r="DM30" s="11"/>
      <c r="DN30" s="11"/>
      <c r="DO30" s="11"/>
      <c r="DP30" s="11"/>
      <c r="DQ30" s="11"/>
      <c r="DR30" s="11"/>
      <c r="DT30" s="11" t="s">
        <v>506</v>
      </c>
      <c r="DU30" s="11"/>
      <c r="DV30" s="11"/>
      <c r="DW30" s="11"/>
      <c r="DX30" s="11"/>
      <c r="DY30" s="11"/>
      <c r="DZ30" s="11"/>
      <c r="EA30" s="11"/>
      <c r="EB30" s="11"/>
      <c r="EC30" s="11"/>
      <c r="EE30" s="11" t="s">
        <v>506</v>
      </c>
      <c r="EF30" s="11"/>
      <c r="EG30" s="11"/>
      <c r="EH30" s="11"/>
      <c r="EI30" s="11"/>
      <c r="EJ30" s="11"/>
      <c r="EK30" s="11"/>
      <c r="EL30" s="11"/>
      <c r="EM30" s="11"/>
      <c r="EN30" s="11"/>
      <c r="EP30" s="11" t="s">
        <v>114</v>
      </c>
      <c r="EQ30" s="11" t="s">
        <v>720</v>
      </c>
      <c r="ER30" s="19" t="s">
        <v>720</v>
      </c>
      <c r="ES30" s="11" t="s">
        <v>720</v>
      </c>
      <c r="ET30" s="11"/>
      <c r="EU30" s="11"/>
      <c r="EV30" s="11"/>
      <c r="EW30" s="11"/>
      <c r="EX30" s="11" t="s">
        <v>720</v>
      </c>
      <c r="EY30" s="11"/>
      <c r="EZ30" s="14"/>
      <c r="FA30" s="11" t="s">
        <v>720</v>
      </c>
      <c r="FB30" s="11" t="s">
        <v>720</v>
      </c>
      <c r="FC30" s="19" t="s">
        <v>720</v>
      </c>
      <c r="FD30" s="11" t="s">
        <v>720</v>
      </c>
      <c r="FE30" s="11"/>
      <c r="FF30" s="11"/>
      <c r="FG30" s="11"/>
      <c r="FH30" s="11"/>
      <c r="FI30" s="11"/>
      <c r="FJ30" s="11"/>
      <c r="FK30" s="14"/>
      <c r="FL30" s="11" t="s">
        <v>720</v>
      </c>
      <c r="FM30" s="11" t="s">
        <v>720</v>
      </c>
      <c r="FN30" s="19" t="s">
        <v>720</v>
      </c>
      <c r="FO30" s="11" t="s">
        <v>720</v>
      </c>
      <c r="FP30" s="11"/>
      <c r="FQ30" s="11"/>
      <c r="FR30" s="11"/>
      <c r="FS30" s="11"/>
      <c r="FT30" s="11"/>
      <c r="FU30" s="11"/>
      <c r="FV30" s="14"/>
      <c r="FW30" s="11" t="s">
        <v>647</v>
      </c>
      <c r="FX30" s="11" t="s">
        <v>507</v>
      </c>
      <c r="FY30" s="19"/>
      <c r="FZ30" s="11">
        <v>3</v>
      </c>
      <c r="GA30" s="11"/>
      <c r="GB30" s="11"/>
      <c r="GC30" s="11"/>
      <c r="GD30" s="11"/>
      <c r="GE30" s="11"/>
      <c r="GF30" s="11"/>
      <c r="GH30" s="11" t="s">
        <v>646</v>
      </c>
      <c r="GI30" s="11"/>
      <c r="GJ30" s="19"/>
      <c r="GK30" s="11"/>
      <c r="GL30" s="11"/>
      <c r="GM30" s="11"/>
      <c r="GN30" s="11"/>
      <c r="GO30" s="11"/>
      <c r="GP30" s="11"/>
      <c r="GQ30" s="11"/>
      <c r="GS30" s="202" t="s">
        <v>742</v>
      </c>
      <c r="GT30" s="202"/>
      <c r="GU30" s="202"/>
      <c r="GV30" s="202"/>
      <c r="GW30" s="202"/>
      <c r="GX30" s="202"/>
      <c r="GY30" s="202"/>
      <c r="GZ30" s="202"/>
      <c r="HA30" s="202"/>
      <c r="HB30" s="202"/>
    </row>
    <row r="31" spans="2:210" ht="12">
      <c r="B31" s="11" t="s">
        <v>698</v>
      </c>
      <c r="C31" s="11" t="s">
        <v>720</v>
      </c>
      <c r="D31" s="19" t="s">
        <v>720</v>
      </c>
      <c r="E31" s="11" t="s">
        <v>720</v>
      </c>
      <c r="F31" s="11"/>
      <c r="G31" s="11"/>
      <c r="H31" s="11"/>
      <c r="I31" s="11"/>
      <c r="J31" s="11"/>
      <c r="K31" s="11"/>
      <c r="M31" s="11" t="s">
        <v>125</v>
      </c>
      <c r="N31" s="11" t="s">
        <v>209</v>
      </c>
      <c r="O31" s="19" t="s">
        <v>121</v>
      </c>
      <c r="P31" s="11">
        <v>0</v>
      </c>
      <c r="Q31" s="11"/>
      <c r="R31" s="11" t="s">
        <v>720</v>
      </c>
      <c r="S31" s="11"/>
      <c r="T31" s="11"/>
      <c r="U31" s="11"/>
      <c r="V31" s="11"/>
      <c r="X31" s="11" t="s">
        <v>231</v>
      </c>
      <c r="Y31" s="11" t="s">
        <v>720</v>
      </c>
      <c r="Z31" s="19" t="s">
        <v>720</v>
      </c>
      <c r="AA31" s="11" t="s">
        <v>720</v>
      </c>
      <c r="AB31" s="11"/>
      <c r="AC31" s="11"/>
      <c r="AD31" s="11"/>
      <c r="AE31" s="11"/>
      <c r="AF31" s="11"/>
      <c r="AG31" s="11"/>
      <c r="AI31" s="11" t="s">
        <v>720</v>
      </c>
      <c r="AJ31" s="11" t="s">
        <v>720</v>
      </c>
      <c r="AK31" s="19" t="s">
        <v>720</v>
      </c>
      <c r="AL31" s="11" t="s">
        <v>720</v>
      </c>
      <c r="AM31" s="11"/>
      <c r="AN31" s="11"/>
      <c r="AO31" s="11"/>
      <c r="AP31" s="11"/>
      <c r="AQ31" s="11"/>
      <c r="AR31" s="11"/>
      <c r="AT31" s="11" t="s">
        <v>329</v>
      </c>
      <c r="AU31" s="11" t="s">
        <v>720</v>
      </c>
      <c r="AV31" s="19" t="s">
        <v>720</v>
      </c>
      <c r="AW31" s="11" t="s">
        <v>720</v>
      </c>
      <c r="AX31" s="11"/>
      <c r="AY31" s="11"/>
      <c r="AZ31" s="11"/>
      <c r="BA31" s="11"/>
      <c r="BB31" s="11"/>
      <c r="BC31" s="11"/>
      <c r="BE31" s="11" t="s">
        <v>371</v>
      </c>
      <c r="BF31" s="11" t="s">
        <v>729</v>
      </c>
      <c r="BG31" s="11"/>
      <c r="BH31" s="11">
        <v>0</v>
      </c>
      <c r="BI31" s="11"/>
      <c r="BJ31" s="11"/>
      <c r="BK31" s="11"/>
      <c r="BL31" s="11"/>
      <c r="BM31" s="11"/>
      <c r="BN31" s="11"/>
      <c r="BO31" s="11"/>
      <c r="BQ31" s="11" t="s">
        <v>349</v>
      </c>
      <c r="BR31" s="11" t="s">
        <v>720</v>
      </c>
      <c r="BS31" s="11" t="s">
        <v>611</v>
      </c>
      <c r="BT31" s="11" t="s">
        <v>720</v>
      </c>
      <c r="BU31" s="11"/>
      <c r="BV31" s="11"/>
      <c r="BW31" s="11"/>
      <c r="BX31" s="11"/>
      <c r="BY31" s="11"/>
      <c r="BZ31" s="11"/>
      <c r="CB31" s="11" t="s">
        <v>506</v>
      </c>
      <c r="CC31" s="11" t="s">
        <v>507</v>
      </c>
      <c r="CD31" s="11"/>
      <c r="CE31" s="11">
        <v>8</v>
      </c>
      <c r="CF31" s="11"/>
      <c r="CG31" s="11"/>
      <c r="CH31" s="11"/>
      <c r="CI31" s="11"/>
      <c r="CJ31" s="11"/>
      <c r="CK31" s="11"/>
      <c r="CM31" s="11" t="s">
        <v>506</v>
      </c>
      <c r="CN31" s="11" t="s">
        <v>507</v>
      </c>
      <c r="CO31" s="11"/>
      <c r="CP31" s="11">
        <v>7</v>
      </c>
      <c r="CQ31" s="11"/>
      <c r="CR31" s="11"/>
      <c r="CS31" s="11"/>
      <c r="CT31" s="11"/>
      <c r="CU31" s="11"/>
      <c r="CV31" s="11"/>
      <c r="CX31" s="11" t="s">
        <v>525</v>
      </c>
      <c r="CY31" s="11" t="s">
        <v>507</v>
      </c>
      <c r="CZ31" s="11"/>
      <c r="DA31" s="11">
        <v>11</v>
      </c>
      <c r="DB31" s="11"/>
      <c r="DC31" s="11"/>
      <c r="DD31" s="11"/>
      <c r="DE31" s="11"/>
      <c r="DF31" s="11"/>
      <c r="DG31" s="11"/>
      <c r="DI31" s="11" t="s">
        <v>622</v>
      </c>
      <c r="DJ31" s="11"/>
      <c r="DK31" s="11"/>
      <c r="DL31" s="11"/>
      <c r="DM31" s="11"/>
      <c r="DN31" s="11"/>
      <c r="DO31" s="11"/>
      <c r="DP31" s="11"/>
      <c r="DQ31" s="11"/>
      <c r="DR31" s="11"/>
      <c r="DT31" s="11" t="s">
        <v>514</v>
      </c>
      <c r="DU31" s="11"/>
      <c r="DV31" s="11"/>
      <c r="DW31" s="11"/>
      <c r="DX31" s="11"/>
      <c r="DY31" s="11"/>
      <c r="DZ31" s="11"/>
      <c r="EA31" s="11"/>
      <c r="EB31" s="11"/>
      <c r="EC31" s="11"/>
      <c r="EE31" s="11" t="s">
        <v>514</v>
      </c>
      <c r="EF31" s="11"/>
      <c r="EG31" s="11"/>
      <c r="EH31" s="11"/>
      <c r="EI31" s="11"/>
      <c r="EJ31" s="11"/>
      <c r="EK31" s="11"/>
      <c r="EL31" s="11"/>
      <c r="EM31" s="11"/>
      <c r="EN31" s="11"/>
      <c r="EP31" s="11" t="s">
        <v>115</v>
      </c>
      <c r="EQ31" s="11" t="s">
        <v>720</v>
      </c>
      <c r="ER31" s="19" t="s">
        <v>720</v>
      </c>
      <c r="ES31" s="11" t="s">
        <v>720</v>
      </c>
      <c r="ET31" s="11"/>
      <c r="EU31" s="11"/>
      <c r="EV31" s="11"/>
      <c r="EW31" s="11"/>
      <c r="EX31" s="11"/>
      <c r="EY31" s="11"/>
      <c r="EZ31" s="14"/>
      <c r="FA31" s="11" t="s">
        <v>720</v>
      </c>
      <c r="FB31" s="11" t="s">
        <v>720</v>
      </c>
      <c r="FC31" s="19" t="s">
        <v>720</v>
      </c>
      <c r="FD31" s="11" t="s">
        <v>720</v>
      </c>
      <c r="FE31" s="11"/>
      <c r="FF31" s="11"/>
      <c r="FG31" s="11"/>
      <c r="FH31" s="11"/>
      <c r="FI31" s="11"/>
      <c r="FJ31" s="11"/>
      <c r="FK31" s="14"/>
      <c r="FL31" s="11" t="s">
        <v>720</v>
      </c>
      <c r="FM31" s="11" t="s">
        <v>720</v>
      </c>
      <c r="FN31" s="19" t="s">
        <v>720</v>
      </c>
      <c r="FO31" s="11" t="s">
        <v>720</v>
      </c>
      <c r="FP31" s="11"/>
      <c r="FQ31" s="11"/>
      <c r="FR31" s="11"/>
      <c r="FS31" s="11"/>
      <c r="FT31" s="11"/>
      <c r="FU31" s="11"/>
      <c r="FV31" s="14"/>
      <c r="FW31" s="11" t="s">
        <v>737</v>
      </c>
      <c r="FX31" s="11" t="s">
        <v>740</v>
      </c>
      <c r="FY31" s="19" t="s">
        <v>501</v>
      </c>
      <c r="FZ31" s="11">
        <v>4</v>
      </c>
      <c r="GA31" s="11"/>
      <c r="GB31" s="11"/>
      <c r="GC31" s="11"/>
      <c r="GD31" s="11"/>
      <c r="GE31" s="11"/>
      <c r="GF31" s="11"/>
      <c r="GH31" s="11" t="s">
        <v>648</v>
      </c>
      <c r="GI31" s="11"/>
      <c r="GJ31" s="19"/>
      <c r="GK31" s="11"/>
      <c r="GL31" s="11"/>
      <c r="GM31" s="11"/>
      <c r="GN31" s="11"/>
      <c r="GO31" s="11"/>
      <c r="GP31" s="11"/>
      <c r="GQ31" s="11"/>
      <c r="GS31" s="202" t="s">
        <v>502</v>
      </c>
      <c r="GT31" s="202"/>
      <c r="GU31" s="202"/>
      <c r="GV31" s="202"/>
      <c r="GW31" s="202"/>
      <c r="GX31" s="202"/>
      <c r="GY31" s="202"/>
      <c r="GZ31" s="202"/>
      <c r="HA31" s="202"/>
      <c r="HB31" s="202"/>
    </row>
    <row r="32" spans="2:210" ht="12">
      <c r="B32" s="11" t="s">
        <v>699</v>
      </c>
      <c r="C32" s="11" t="s">
        <v>720</v>
      </c>
      <c r="D32" s="19"/>
      <c r="E32" s="11" t="s">
        <v>720</v>
      </c>
      <c r="F32" s="11"/>
      <c r="G32" s="11"/>
      <c r="H32" s="11"/>
      <c r="I32" s="11"/>
      <c r="J32" s="11"/>
      <c r="K32" s="11"/>
      <c r="M32" s="11" t="s">
        <v>126</v>
      </c>
      <c r="N32" s="11" t="s">
        <v>507</v>
      </c>
      <c r="O32" s="19"/>
      <c r="P32" s="11">
        <v>0</v>
      </c>
      <c r="Q32" s="11"/>
      <c r="R32" s="11"/>
      <c r="S32" s="11"/>
      <c r="T32" s="11"/>
      <c r="U32" s="11"/>
      <c r="V32" s="11"/>
      <c r="X32" s="11" t="s">
        <v>232</v>
      </c>
      <c r="Y32" s="11" t="s">
        <v>720</v>
      </c>
      <c r="Z32" s="19"/>
      <c r="AA32" s="11" t="s">
        <v>720</v>
      </c>
      <c r="AB32" s="11"/>
      <c r="AC32" s="11"/>
      <c r="AD32" s="11"/>
      <c r="AE32" s="11"/>
      <c r="AF32" s="11"/>
      <c r="AG32" s="11"/>
      <c r="AI32" s="11" t="s">
        <v>720</v>
      </c>
      <c r="AJ32" s="11" t="s">
        <v>720</v>
      </c>
      <c r="AK32" s="19"/>
      <c r="AL32" s="11" t="s">
        <v>720</v>
      </c>
      <c r="AM32" s="11"/>
      <c r="AN32" s="11"/>
      <c r="AO32" s="11"/>
      <c r="AP32" s="11"/>
      <c r="AQ32" s="11"/>
      <c r="AR32" s="11"/>
      <c r="AT32" s="11" t="s">
        <v>320</v>
      </c>
      <c r="AU32" s="11" t="s">
        <v>720</v>
      </c>
      <c r="AV32" s="19"/>
      <c r="AW32" s="11" t="s">
        <v>720</v>
      </c>
      <c r="AX32" s="11"/>
      <c r="AY32" s="11"/>
      <c r="AZ32" s="11"/>
      <c r="BA32" s="11"/>
      <c r="BB32" s="11"/>
      <c r="BC32" s="11"/>
      <c r="BE32" s="11" t="s">
        <v>525</v>
      </c>
      <c r="BF32" s="11" t="s">
        <v>740</v>
      </c>
      <c r="BG32" s="11" t="s">
        <v>77</v>
      </c>
      <c r="BH32" s="11">
        <v>1</v>
      </c>
      <c r="BI32" s="11"/>
      <c r="BJ32" s="11"/>
      <c r="BK32" s="11"/>
      <c r="BL32" s="11"/>
      <c r="BM32" s="11"/>
      <c r="BN32" s="11"/>
      <c r="BO32" s="11"/>
      <c r="BQ32" s="11" t="s">
        <v>100</v>
      </c>
      <c r="BR32" s="11" t="s">
        <v>720</v>
      </c>
      <c r="BS32" s="11" t="s">
        <v>720</v>
      </c>
      <c r="BT32" s="11" t="s">
        <v>720</v>
      </c>
      <c r="BU32" s="11"/>
      <c r="BV32" s="11"/>
      <c r="BW32" s="11"/>
      <c r="BX32" s="11"/>
      <c r="BY32" s="11"/>
      <c r="BZ32" s="11"/>
      <c r="CB32" s="11" t="s">
        <v>514</v>
      </c>
      <c r="CC32" s="11" t="s">
        <v>740</v>
      </c>
      <c r="CD32" s="11" t="s">
        <v>59</v>
      </c>
      <c r="CE32" s="11">
        <v>0</v>
      </c>
      <c r="CF32" s="11"/>
      <c r="CG32" s="11"/>
      <c r="CH32" s="11"/>
      <c r="CI32" s="11"/>
      <c r="CJ32" s="11"/>
      <c r="CK32" s="11"/>
      <c r="CM32" s="11" t="s">
        <v>514</v>
      </c>
      <c r="CN32" s="11" t="s">
        <v>740</v>
      </c>
      <c r="CO32" s="11" t="s">
        <v>16</v>
      </c>
      <c r="CP32" s="11">
        <v>0</v>
      </c>
      <c r="CQ32" s="11"/>
      <c r="CR32" s="11"/>
      <c r="CS32" s="11"/>
      <c r="CT32" s="11"/>
      <c r="CU32" s="11"/>
      <c r="CV32" s="11"/>
      <c r="CX32" s="11" t="s">
        <v>514</v>
      </c>
      <c r="CY32" s="11" t="s">
        <v>483</v>
      </c>
      <c r="CZ32" s="11"/>
      <c r="DA32" s="11">
        <v>0</v>
      </c>
      <c r="DB32" s="11"/>
      <c r="DC32" s="11"/>
      <c r="DD32" s="11"/>
      <c r="DE32" s="11"/>
      <c r="DF32" s="11"/>
      <c r="DG32" s="11"/>
      <c r="DI32" s="11" t="s">
        <v>506</v>
      </c>
      <c r="DJ32" s="11"/>
      <c r="DK32" s="11"/>
      <c r="DL32" s="11"/>
      <c r="DM32" s="11"/>
      <c r="DN32" s="11"/>
      <c r="DO32" s="11"/>
      <c r="DP32" s="11"/>
      <c r="DQ32" s="11"/>
      <c r="DR32" s="11"/>
      <c r="DT32" s="11" t="s">
        <v>371</v>
      </c>
      <c r="DU32" s="11"/>
      <c r="DV32" s="11"/>
      <c r="DW32" s="11"/>
      <c r="DX32" s="11"/>
      <c r="DY32" s="11"/>
      <c r="DZ32" s="11"/>
      <c r="EA32" s="11"/>
      <c r="EB32" s="11"/>
      <c r="EC32" s="11"/>
      <c r="EE32" s="11" t="s">
        <v>525</v>
      </c>
      <c r="EF32" s="11"/>
      <c r="EG32" s="11"/>
      <c r="EH32" s="11"/>
      <c r="EI32" s="11"/>
      <c r="EJ32" s="11"/>
      <c r="EK32" s="11"/>
      <c r="EL32" s="11"/>
      <c r="EM32" s="11"/>
      <c r="EN32" s="11"/>
      <c r="EP32" s="11" t="s">
        <v>320</v>
      </c>
      <c r="EQ32" s="11" t="s">
        <v>720</v>
      </c>
      <c r="ER32" s="19"/>
      <c r="ES32" s="11" t="s">
        <v>720</v>
      </c>
      <c r="ET32" s="11"/>
      <c r="EU32" s="11"/>
      <c r="EV32" s="11"/>
      <c r="EW32" s="11"/>
      <c r="EX32" s="11"/>
      <c r="EY32" s="11"/>
      <c r="EZ32" s="14"/>
      <c r="FA32" s="11" t="s">
        <v>720</v>
      </c>
      <c r="FB32" s="11" t="s">
        <v>720</v>
      </c>
      <c r="FC32" s="19"/>
      <c r="FD32" s="11" t="s">
        <v>720</v>
      </c>
      <c r="FE32" s="11"/>
      <c r="FF32" s="11"/>
      <c r="FG32" s="11"/>
      <c r="FH32" s="11"/>
      <c r="FI32" s="11"/>
      <c r="FJ32" s="11"/>
      <c r="FK32" s="14"/>
      <c r="FL32" s="11" t="s">
        <v>720</v>
      </c>
      <c r="FM32" s="11" t="s">
        <v>720</v>
      </c>
      <c r="FN32" s="19"/>
      <c r="FO32" s="11" t="s">
        <v>720</v>
      </c>
      <c r="FP32" s="11"/>
      <c r="FQ32" s="11"/>
      <c r="FR32" s="11"/>
      <c r="FS32" s="11"/>
      <c r="FT32" s="11"/>
      <c r="FU32" s="11"/>
      <c r="FV32" s="14"/>
      <c r="FW32" s="11" t="s">
        <v>761</v>
      </c>
      <c r="FX32" s="11" t="s">
        <v>507</v>
      </c>
      <c r="FY32" s="19"/>
      <c r="FZ32" s="11">
        <v>1</v>
      </c>
      <c r="GA32" s="11"/>
      <c r="GB32" s="11"/>
      <c r="GC32" s="11"/>
      <c r="GD32" s="11"/>
      <c r="GE32" s="11"/>
      <c r="GF32" s="11"/>
      <c r="GH32" s="11" t="s">
        <v>755</v>
      </c>
      <c r="GI32" s="11"/>
      <c r="GJ32" s="19"/>
      <c r="GK32" s="11"/>
      <c r="GL32" s="11"/>
      <c r="GM32" s="11"/>
      <c r="GN32" s="11"/>
      <c r="GO32" s="11"/>
      <c r="GP32" s="11"/>
      <c r="GQ32" s="11"/>
      <c r="GS32" s="202" t="s">
        <v>514</v>
      </c>
      <c r="GT32" s="202"/>
      <c r="GU32" s="202"/>
      <c r="GV32" s="202"/>
      <c r="GW32" s="202"/>
      <c r="GX32" s="202"/>
      <c r="GY32" s="202"/>
      <c r="GZ32" s="202"/>
      <c r="HA32" s="202"/>
      <c r="HB32" s="202"/>
    </row>
    <row r="33" spans="2:210" ht="12">
      <c r="B33" s="11"/>
      <c r="C33" s="11"/>
      <c r="D33" s="19" t="s">
        <v>526</v>
      </c>
      <c r="E33" s="11">
        <v>5</v>
      </c>
      <c r="F33" s="11"/>
      <c r="G33" s="11"/>
      <c r="H33" s="11"/>
      <c r="I33" s="11"/>
      <c r="J33" s="11"/>
      <c r="K33" s="11"/>
      <c r="M33" s="11"/>
      <c r="N33" s="11"/>
      <c r="O33" s="19" t="s">
        <v>526</v>
      </c>
      <c r="P33" s="11">
        <v>13</v>
      </c>
      <c r="Q33" s="11"/>
      <c r="R33" s="11"/>
      <c r="S33" s="11"/>
      <c r="T33" s="11"/>
      <c r="U33" s="11"/>
      <c r="V33" s="11"/>
      <c r="X33" s="11"/>
      <c r="Y33" s="11"/>
      <c r="Z33" s="19" t="s">
        <v>526</v>
      </c>
      <c r="AA33" s="11">
        <v>15</v>
      </c>
      <c r="AB33" s="11"/>
      <c r="AC33" s="11"/>
      <c r="AD33" s="11"/>
      <c r="AE33" s="11"/>
      <c r="AF33" s="11"/>
      <c r="AG33" s="11"/>
      <c r="AI33" s="11"/>
      <c r="AJ33" s="11"/>
      <c r="AK33" s="19" t="s">
        <v>526</v>
      </c>
      <c r="AL33" s="11">
        <v>14</v>
      </c>
      <c r="AM33" s="11"/>
      <c r="AN33" s="11"/>
      <c r="AO33" s="11"/>
      <c r="AP33" s="11"/>
      <c r="AQ33" s="11"/>
      <c r="AR33" s="11"/>
      <c r="AT33" s="11"/>
      <c r="AU33" s="11"/>
      <c r="AV33" s="19" t="s">
        <v>526</v>
      </c>
      <c r="AW33" s="11">
        <v>5</v>
      </c>
      <c r="AX33" s="11"/>
      <c r="AY33" s="11"/>
      <c r="AZ33" s="11"/>
      <c r="BA33" s="11"/>
      <c r="BB33" s="11"/>
      <c r="BC33" s="11"/>
      <c r="BE33" s="11"/>
      <c r="BF33" s="11"/>
      <c r="BG33" s="11" t="s">
        <v>526</v>
      </c>
      <c r="BH33" s="11">
        <v>22</v>
      </c>
      <c r="BI33" s="11"/>
      <c r="BJ33" s="11"/>
      <c r="BK33" s="11"/>
      <c r="BL33" s="11"/>
      <c r="BM33" s="11"/>
      <c r="BN33" s="11"/>
      <c r="BO33" s="11"/>
      <c r="BQ33" s="11"/>
      <c r="BR33" s="11"/>
      <c r="BS33" s="11" t="s">
        <v>526</v>
      </c>
      <c r="BT33" s="11">
        <v>13</v>
      </c>
      <c r="BU33" s="11"/>
      <c r="BV33" s="11"/>
      <c r="BW33" s="11"/>
      <c r="BX33" s="11"/>
      <c r="BY33" s="11"/>
      <c r="BZ33" s="11"/>
      <c r="CB33" s="11"/>
      <c r="CC33" s="11"/>
      <c r="CD33" s="11" t="s">
        <v>526</v>
      </c>
      <c r="CE33" s="11">
        <v>13</v>
      </c>
      <c r="CF33" s="11"/>
      <c r="CG33" s="11"/>
      <c r="CH33" s="11"/>
      <c r="CI33" s="11"/>
      <c r="CJ33" s="11"/>
      <c r="CK33" s="11"/>
      <c r="CM33" s="11"/>
      <c r="CN33" s="11"/>
      <c r="CO33" s="11" t="s">
        <v>526</v>
      </c>
      <c r="CP33" s="11">
        <v>41</v>
      </c>
      <c r="CQ33" s="11"/>
      <c r="CR33" s="11"/>
      <c r="CS33" s="11"/>
      <c r="CT33" s="11"/>
      <c r="CU33" s="11"/>
      <c r="CV33" s="11"/>
      <c r="CX33" s="11"/>
      <c r="CY33" s="11"/>
      <c r="CZ33" s="11" t="s">
        <v>526</v>
      </c>
      <c r="DA33" s="11">
        <v>11</v>
      </c>
      <c r="DB33" s="11"/>
      <c r="DC33" s="11"/>
      <c r="DD33" s="11"/>
      <c r="DE33" s="11"/>
      <c r="DF33" s="11"/>
      <c r="DG33" s="11"/>
      <c r="DI33" s="11"/>
      <c r="DJ33" s="11"/>
      <c r="DK33" s="11" t="s">
        <v>526</v>
      </c>
      <c r="DL33" s="11">
        <v>20</v>
      </c>
      <c r="DM33" s="11"/>
      <c r="DN33" s="11"/>
      <c r="DO33" s="11"/>
      <c r="DP33" s="11"/>
      <c r="DQ33" s="11"/>
      <c r="DR33" s="11"/>
      <c r="DT33" s="11"/>
      <c r="DU33" s="11"/>
      <c r="DV33" s="11" t="s">
        <v>526</v>
      </c>
      <c r="DW33" s="11">
        <v>19</v>
      </c>
      <c r="DX33" s="11"/>
      <c r="DY33" s="11"/>
      <c r="DZ33" s="11"/>
      <c r="EA33" s="11"/>
      <c r="EB33" s="11"/>
      <c r="EC33" s="11"/>
      <c r="EE33" s="11"/>
      <c r="EF33" s="11"/>
      <c r="EG33" s="11" t="s">
        <v>526</v>
      </c>
      <c r="EH33" s="11">
        <v>13</v>
      </c>
      <c r="EI33" s="11"/>
      <c r="EJ33" s="11"/>
      <c r="EK33" s="11"/>
      <c r="EL33" s="11"/>
      <c r="EM33" s="11"/>
      <c r="EN33" s="11"/>
      <c r="EP33" s="11"/>
      <c r="EQ33" s="11"/>
      <c r="ER33" s="19" t="s">
        <v>526</v>
      </c>
      <c r="ES33" s="11">
        <v>3</v>
      </c>
      <c r="ET33" s="11"/>
      <c r="EU33" s="11"/>
      <c r="EV33" s="11"/>
      <c r="EW33" s="11"/>
      <c r="EX33" s="11"/>
      <c r="EY33" s="11"/>
      <c r="EZ33" s="14"/>
      <c r="FA33" s="11"/>
      <c r="FB33" s="11"/>
      <c r="FC33" s="19" t="s">
        <v>526</v>
      </c>
      <c r="FD33" s="11">
        <v>7</v>
      </c>
      <c r="FE33" s="11"/>
      <c r="FF33" s="11"/>
      <c r="FG33" s="11"/>
      <c r="FH33" s="11"/>
      <c r="FI33" s="11"/>
      <c r="FJ33" s="11"/>
      <c r="FK33" s="14"/>
      <c r="FL33" s="11"/>
      <c r="FM33" s="11"/>
      <c r="FN33" s="19" t="s">
        <v>526</v>
      </c>
      <c r="FO33" s="11">
        <v>20</v>
      </c>
      <c r="FP33" s="11"/>
      <c r="FQ33" s="11"/>
      <c r="FR33" s="11"/>
      <c r="FS33" s="11"/>
      <c r="FT33" s="11"/>
      <c r="FU33" s="11"/>
      <c r="FV33" s="14"/>
      <c r="FW33" s="11"/>
      <c r="FX33" s="11"/>
      <c r="FY33" s="19" t="s">
        <v>526</v>
      </c>
      <c r="FZ33" s="11">
        <v>8</v>
      </c>
      <c r="GA33" s="11"/>
      <c r="GB33" s="11"/>
      <c r="GC33" s="11"/>
      <c r="GD33" s="11"/>
      <c r="GE33" s="11"/>
      <c r="GF33" s="11"/>
      <c r="GH33" s="11"/>
      <c r="GI33" s="11"/>
      <c r="GJ33" s="19" t="s">
        <v>526</v>
      </c>
      <c r="GK33" s="11">
        <v>11</v>
      </c>
      <c r="GL33" s="11"/>
      <c r="GM33" s="11"/>
      <c r="GN33" s="11"/>
      <c r="GO33" s="11"/>
      <c r="GP33" s="11"/>
      <c r="GQ33" s="11"/>
      <c r="GS33" s="202"/>
      <c r="GT33" s="202"/>
      <c r="GU33" s="202" t="s">
        <v>526</v>
      </c>
      <c r="GV33" s="202">
        <v>8</v>
      </c>
      <c r="GW33" s="202"/>
      <c r="GX33" s="202"/>
      <c r="GY33" s="202"/>
      <c r="GZ33" s="202"/>
      <c r="HA33" s="202"/>
      <c r="HB33" s="202"/>
    </row>
    <row r="34" spans="2:210" ht="12">
      <c r="B34" s="11" t="s">
        <v>700</v>
      </c>
      <c r="C34" s="11"/>
      <c r="D34" s="19"/>
      <c r="E34" s="11">
        <f>SUM(E22:E33)</f>
        <v>161</v>
      </c>
      <c r="F34" s="11"/>
      <c r="G34" s="11"/>
      <c r="H34" s="11"/>
      <c r="I34" s="11"/>
      <c r="J34" s="11"/>
      <c r="K34" s="11"/>
      <c r="M34" s="11" t="s">
        <v>238</v>
      </c>
      <c r="N34" s="11"/>
      <c r="O34" s="19"/>
      <c r="P34" s="11">
        <f>SUM(P22:P33)</f>
        <v>136</v>
      </c>
      <c r="Q34" s="11"/>
      <c r="R34" s="11"/>
      <c r="S34" s="11"/>
      <c r="T34" s="11"/>
      <c r="U34" s="11"/>
      <c r="V34" s="11"/>
      <c r="X34" s="11" t="s">
        <v>238</v>
      </c>
      <c r="Y34" s="11"/>
      <c r="Z34" s="19"/>
      <c r="AA34" s="11">
        <f>SUM(AA22:AA33)</f>
        <v>152</v>
      </c>
      <c r="AB34" s="11"/>
      <c r="AC34" s="11"/>
      <c r="AD34" s="11"/>
      <c r="AE34" s="11"/>
      <c r="AF34" s="11"/>
      <c r="AG34" s="11"/>
      <c r="AI34" s="11" t="s">
        <v>214</v>
      </c>
      <c r="AJ34" s="11"/>
      <c r="AK34" s="19"/>
      <c r="AL34" s="11">
        <f>SUM(AL22:AL33)</f>
        <v>148</v>
      </c>
      <c r="AM34" s="11"/>
      <c r="AN34" s="11"/>
      <c r="AO34" s="11"/>
      <c r="AP34" s="11"/>
      <c r="AQ34" s="11"/>
      <c r="AR34" s="11"/>
      <c r="AT34" s="11" t="s">
        <v>384</v>
      </c>
      <c r="AU34" s="11"/>
      <c r="AV34" s="19"/>
      <c r="AW34" s="11">
        <f>SUM(AW22:AW33)</f>
        <v>111</v>
      </c>
      <c r="AX34" s="11"/>
      <c r="AY34" s="11"/>
      <c r="AZ34" s="11"/>
      <c r="BA34" s="11"/>
      <c r="BB34" s="11"/>
      <c r="BC34" s="11"/>
      <c r="BE34" s="11" t="s">
        <v>90</v>
      </c>
      <c r="BF34" s="11"/>
      <c r="BG34" s="11"/>
      <c r="BH34" s="11">
        <f>SUM(BH22:BH33)</f>
        <v>191</v>
      </c>
      <c r="BI34" s="11"/>
      <c r="BJ34" s="11"/>
      <c r="BK34" s="11"/>
      <c r="BL34" s="11"/>
      <c r="BM34" s="11"/>
      <c r="BN34" s="11"/>
      <c r="BO34" s="11"/>
      <c r="BQ34" s="11" t="s">
        <v>89</v>
      </c>
      <c r="BR34" s="11"/>
      <c r="BS34" s="11"/>
      <c r="BT34" s="11">
        <f>SUM(BT22:BT33)</f>
        <v>225</v>
      </c>
      <c r="BU34" s="11"/>
      <c r="BV34" s="11"/>
      <c r="BW34" s="11"/>
      <c r="BX34" s="11"/>
      <c r="BY34" s="11"/>
      <c r="BZ34" s="11"/>
      <c r="CB34" s="11" t="s">
        <v>72</v>
      </c>
      <c r="CC34" s="11"/>
      <c r="CD34" s="11"/>
      <c r="CE34" s="11">
        <f>SUM(CE22:CE33)</f>
        <v>145</v>
      </c>
      <c r="CF34" s="11"/>
      <c r="CG34" s="11"/>
      <c r="CH34" s="11"/>
      <c r="CI34" s="11"/>
      <c r="CJ34" s="11"/>
      <c r="CK34" s="11"/>
      <c r="CM34" s="11" t="s">
        <v>480</v>
      </c>
      <c r="CN34" s="11"/>
      <c r="CO34" s="11"/>
      <c r="CP34" s="11">
        <f>SUM(CP22:CP33)</f>
        <v>224</v>
      </c>
      <c r="CQ34" s="11"/>
      <c r="CR34" s="11"/>
      <c r="CS34" s="11"/>
      <c r="CT34" s="11"/>
      <c r="CU34" s="11"/>
      <c r="CV34" s="11"/>
      <c r="CX34" s="11" t="s">
        <v>481</v>
      </c>
      <c r="CY34" s="11"/>
      <c r="CZ34" s="11"/>
      <c r="DA34" s="11">
        <f>SUM(DA22:DA33)</f>
        <v>173</v>
      </c>
      <c r="DB34" s="11"/>
      <c r="DC34" s="11"/>
      <c r="DD34" s="11"/>
      <c r="DE34" s="11"/>
      <c r="DF34" s="11"/>
      <c r="DG34" s="11"/>
      <c r="DI34" s="11" t="s">
        <v>213</v>
      </c>
      <c r="DJ34" s="11"/>
      <c r="DK34" s="11"/>
      <c r="DL34" s="11">
        <f>SUM(DL22:DL33)</f>
        <v>138</v>
      </c>
      <c r="DM34" s="11"/>
      <c r="DN34" s="11"/>
      <c r="DO34" s="11"/>
      <c r="DP34" s="11"/>
      <c r="DQ34" s="11"/>
      <c r="DR34" s="11"/>
      <c r="DT34" s="11" t="s">
        <v>656</v>
      </c>
      <c r="DU34" s="11"/>
      <c r="DV34" s="11"/>
      <c r="DW34" s="11">
        <v>188</v>
      </c>
      <c r="DX34" s="11"/>
      <c r="DY34" s="11"/>
      <c r="DZ34" s="11"/>
      <c r="EA34" s="11"/>
      <c r="EB34" s="11"/>
      <c r="EC34" s="11"/>
      <c r="EE34" s="11" t="s">
        <v>656</v>
      </c>
      <c r="EF34" s="11"/>
      <c r="EG34" s="11"/>
      <c r="EH34" s="11">
        <v>178</v>
      </c>
      <c r="EI34" s="11"/>
      <c r="EJ34" s="11"/>
      <c r="EK34" s="11"/>
      <c r="EL34" s="11"/>
      <c r="EM34" s="11"/>
      <c r="EN34" s="11"/>
      <c r="EP34" s="11" t="s">
        <v>384</v>
      </c>
      <c r="EQ34" s="11"/>
      <c r="ER34" s="19"/>
      <c r="ES34" s="11">
        <v>127</v>
      </c>
      <c r="ET34" s="11"/>
      <c r="EU34" s="11"/>
      <c r="EV34" s="11"/>
      <c r="EW34" s="11"/>
      <c r="EX34" s="11"/>
      <c r="EY34" s="11"/>
      <c r="EZ34" s="14"/>
      <c r="FA34" s="11" t="s">
        <v>632</v>
      </c>
      <c r="FB34" s="11"/>
      <c r="FC34" s="19"/>
      <c r="FD34" s="11">
        <v>87</v>
      </c>
      <c r="FE34" s="11"/>
      <c r="FF34" s="11"/>
      <c r="FG34" s="11"/>
      <c r="FH34" s="11"/>
      <c r="FI34" s="11"/>
      <c r="FJ34" s="11"/>
      <c r="FK34" s="14"/>
      <c r="FL34" s="11" t="s">
        <v>586</v>
      </c>
      <c r="FM34" s="11"/>
      <c r="FN34" s="19"/>
      <c r="FO34" s="11">
        <v>204</v>
      </c>
      <c r="FP34" s="11"/>
      <c r="FQ34" s="11"/>
      <c r="FR34" s="11"/>
      <c r="FS34" s="11"/>
      <c r="FT34" s="11"/>
      <c r="FU34" s="11"/>
      <c r="FV34" s="14"/>
      <c r="FW34" s="11" t="s">
        <v>651</v>
      </c>
      <c r="FX34" s="11"/>
      <c r="FY34" s="19"/>
      <c r="FZ34" s="11">
        <v>95</v>
      </c>
      <c r="GA34" s="11"/>
      <c r="GB34" s="11"/>
      <c r="GC34" s="11"/>
      <c r="GD34" s="11"/>
      <c r="GE34" s="11"/>
      <c r="GF34" s="11"/>
      <c r="GH34" s="11" t="s">
        <v>650</v>
      </c>
      <c r="GI34" s="11"/>
      <c r="GJ34" s="19"/>
      <c r="GK34" s="11">
        <v>90</v>
      </c>
      <c r="GL34" s="11"/>
      <c r="GM34" s="11"/>
      <c r="GN34" s="11"/>
      <c r="GO34" s="11"/>
      <c r="GP34" s="11"/>
      <c r="GQ34" s="11"/>
      <c r="GS34" s="202" t="s">
        <v>649</v>
      </c>
      <c r="GT34" s="202"/>
      <c r="GU34" s="202"/>
      <c r="GV34" s="202">
        <v>109</v>
      </c>
      <c r="GW34" s="202"/>
      <c r="GX34" s="202"/>
      <c r="GY34" s="202"/>
      <c r="GZ34" s="202"/>
      <c r="HA34" s="202"/>
      <c r="HB34" s="202"/>
    </row>
    <row r="35" spans="156:192" ht="12">
      <c r="EZ35" s="14"/>
      <c r="FK35" s="14"/>
      <c r="FV35" s="14"/>
      <c r="GJ35" s="21"/>
    </row>
    <row r="36" spans="24:207" ht="12">
      <c r="X36" s="15" t="s">
        <v>485</v>
      </c>
      <c r="Y36" s="15" t="s">
        <v>36</v>
      </c>
      <c r="Z36" s="16">
        <v>39644</v>
      </c>
      <c r="AA36" s="15"/>
      <c r="AB36" s="15"/>
      <c r="AC36" s="15"/>
      <c r="AD36" s="15"/>
      <c r="AE36" s="15"/>
      <c r="AF36" s="15"/>
      <c r="AG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T36" s="15" t="s">
        <v>282</v>
      </c>
      <c r="AU36" s="15"/>
      <c r="AV36" s="16">
        <v>39623</v>
      </c>
      <c r="AW36" s="15"/>
      <c r="AX36" s="15"/>
      <c r="AY36" s="15"/>
      <c r="AZ36" s="15"/>
      <c r="BA36" s="15"/>
      <c r="BB36" s="15"/>
      <c r="BC36" s="15"/>
      <c r="BE36" s="10" t="s">
        <v>720</v>
      </c>
      <c r="BQ36" s="10" t="s">
        <v>720</v>
      </c>
      <c r="CB36" s="10" t="s">
        <v>720</v>
      </c>
      <c r="CM36" s="10" t="s">
        <v>720</v>
      </c>
      <c r="CX36" s="10" t="s">
        <v>720</v>
      </c>
      <c r="DI36" s="10" t="s">
        <v>438</v>
      </c>
      <c r="DT36" s="15" t="s">
        <v>717</v>
      </c>
      <c r="DU36" s="15"/>
      <c r="DV36" s="16">
        <v>39616</v>
      </c>
      <c r="DW36" s="15"/>
      <c r="DX36" s="15"/>
      <c r="DY36" s="15"/>
      <c r="DZ36" s="15"/>
      <c r="EA36" s="15"/>
      <c r="EB36" s="15"/>
      <c r="EC36" s="15"/>
      <c r="EE36" s="15" t="s">
        <v>385</v>
      </c>
      <c r="EF36" s="15"/>
      <c r="EG36" s="16">
        <v>39609</v>
      </c>
      <c r="EH36" s="15"/>
      <c r="EI36" s="15"/>
      <c r="EJ36" s="15"/>
      <c r="EK36" s="15"/>
      <c r="EL36" s="15"/>
      <c r="EM36" s="15"/>
      <c r="EN36" s="15"/>
      <c r="EZ36" s="14"/>
      <c r="FK36" s="14"/>
      <c r="FL36" s="15" t="s">
        <v>723</v>
      </c>
      <c r="FM36" s="15"/>
      <c r="FN36" s="17">
        <v>39588</v>
      </c>
      <c r="FO36" s="15"/>
      <c r="FP36" s="15"/>
      <c r="FQ36" s="15"/>
      <c r="FR36" s="15"/>
      <c r="FS36" s="15"/>
      <c r="FT36" s="15"/>
      <c r="FU36" s="15"/>
      <c r="FV36" s="14"/>
      <c r="GJ36" s="21"/>
      <c r="GY36" s="10" t="s">
        <v>720</v>
      </c>
    </row>
    <row r="37" spans="24:177" ht="12">
      <c r="X37" s="15"/>
      <c r="Y37" s="15"/>
      <c r="Z37" s="16"/>
      <c r="AA37" s="15"/>
      <c r="AB37" s="15"/>
      <c r="AC37" s="15"/>
      <c r="AD37" s="15"/>
      <c r="AE37" s="15"/>
      <c r="AF37" s="15"/>
      <c r="AG37" s="15"/>
      <c r="AI37" s="15" t="s">
        <v>716</v>
      </c>
      <c r="AJ37" s="15"/>
      <c r="AK37" s="15"/>
      <c r="AL37" s="15"/>
      <c r="AM37" s="15"/>
      <c r="AN37" s="15"/>
      <c r="AO37" s="15"/>
      <c r="AP37" s="15"/>
      <c r="AQ37" s="15"/>
      <c r="AR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FL37" s="15"/>
      <c r="FM37" s="15"/>
      <c r="FN37" s="17"/>
      <c r="FO37" s="15"/>
      <c r="FP37" s="15"/>
      <c r="FQ37" s="15"/>
      <c r="FR37" s="15"/>
      <c r="FS37" s="15"/>
      <c r="FT37" s="15"/>
      <c r="FU37" s="15"/>
    </row>
    <row r="38" spans="24:177" ht="12">
      <c r="X38" s="15" t="s">
        <v>486</v>
      </c>
      <c r="Y38" s="15"/>
      <c r="Z38" s="16"/>
      <c r="AA38" s="15"/>
      <c r="AB38" s="15"/>
      <c r="AC38" s="15"/>
      <c r="AD38" s="15"/>
      <c r="AE38" s="15"/>
      <c r="AF38" s="15"/>
      <c r="AG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T38" s="15" t="s">
        <v>282</v>
      </c>
      <c r="AU38" s="15"/>
      <c r="AV38" s="15"/>
      <c r="AW38" s="15"/>
      <c r="AX38" s="15"/>
      <c r="AY38" s="15"/>
      <c r="AZ38" s="15"/>
      <c r="BA38" s="15"/>
      <c r="BB38" s="15"/>
      <c r="BC38" s="15"/>
      <c r="DT38" s="15" t="s">
        <v>657</v>
      </c>
      <c r="DU38" s="15"/>
      <c r="DV38" s="15"/>
      <c r="DW38" s="15"/>
      <c r="DX38" s="15"/>
      <c r="DY38" s="15"/>
      <c r="DZ38" s="15"/>
      <c r="EA38" s="15"/>
      <c r="EB38" s="15"/>
      <c r="EC38" s="15"/>
      <c r="EE38" s="15" t="s">
        <v>716</v>
      </c>
      <c r="EF38" s="15"/>
      <c r="EG38" s="15"/>
      <c r="EH38" s="15"/>
      <c r="EI38" s="15"/>
      <c r="EJ38" s="15"/>
      <c r="EK38" s="15"/>
      <c r="EL38" s="15"/>
      <c r="EM38" s="15"/>
      <c r="EN38" s="15"/>
      <c r="FL38" s="15" t="s">
        <v>727</v>
      </c>
      <c r="FM38" s="15"/>
      <c r="FN38" s="17"/>
      <c r="FO38" s="15"/>
      <c r="FP38" s="15"/>
      <c r="FQ38" s="15"/>
      <c r="FR38" s="15"/>
      <c r="FS38" s="15"/>
      <c r="FT38" s="15"/>
      <c r="FU38" s="15"/>
    </row>
    <row r="39" spans="24:177" ht="12"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I39" s="15" t="s">
        <v>386</v>
      </c>
      <c r="AJ39" s="15" t="s">
        <v>669</v>
      </c>
      <c r="AK39" s="15" t="s">
        <v>631</v>
      </c>
      <c r="AL39" s="15">
        <v>0</v>
      </c>
      <c r="AM39" s="15"/>
      <c r="AN39" s="15" t="s">
        <v>387</v>
      </c>
      <c r="AO39" s="15">
        <v>4</v>
      </c>
      <c r="AP39" s="15"/>
      <c r="AQ39" s="15">
        <v>27</v>
      </c>
      <c r="AR39" s="15">
        <v>1</v>
      </c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FL39" s="15"/>
      <c r="FM39" s="15"/>
      <c r="FN39" s="20"/>
      <c r="FO39" s="15"/>
      <c r="FP39" s="15"/>
      <c r="FQ39" s="15"/>
      <c r="FR39" s="15"/>
      <c r="FS39" s="15"/>
      <c r="FT39" s="15"/>
      <c r="FU39" s="15"/>
    </row>
    <row r="40" spans="24:192" ht="12">
      <c r="X40" s="15" t="s">
        <v>690</v>
      </c>
      <c r="Y40" s="15" t="s">
        <v>669</v>
      </c>
      <c r="Z40" s="15" t="s">
        <v>631</v>
      </c>
      <c r="AA40" s="15">
        <v>14</v>
      </c>
      <c r="AB40" s="15"/>
      <c r="AC40" s="15" t="s">
        <v>34</v>
      </c>
      <c r="AD40" s="15">
        <v>4</v>
      </c>
      <c r="AE40" s="15" t="s">
        <v>720</v>
      </c>
      <c r="AF40" s="15">
        <v>18</v>
      </c>
      <c r="AG40" s="15">
        <v>1</v>
      </c>
      <c r="AI40" s="15" t="s">
        <v>389</v>
      </c>
      <c r="AJ40" s="15" t="s">
        <v>669</v>
      </c>
      <c r="AK40" s="15" t="s">
        <v>387</v>
      </c>
      <c r="AL40" s="15">
        <v>7</v>
      </c>
      <c r="AM40" s="15"/>
      <c r="AN40" s="15" t="s">
        <v>631</v>
      </c>
      <c r="AO40" s="15">
        <v>4</v>
      </c>
      <c r="AP40" s="15"/>
      <c r="AQ40" s="15">
        <v>17</v>
      </c>
      <c r="AR40" s="15">
        <v>1</v>
      </c>
      <c r="AT40" s="15" t="s">
        <v>169</v>
      </c>
      <c r="AU40" s="15" t="s">
        <v>740</v>
      </c>
      <c r="AV40" s="15" t="s">
        <v>183</v>
      </c>
      <c r="AW40" s="15">
        <v>2</v>
      </c>
      <c r="AX40" s="15"/>
      <c r="AY40" s="15" t="s">
        <v>388</v>
      </c>
      <c r="AZ40" s="15">
        <v>4</v>
      </c>
      <c r="BA40" s="15" t="s">
        <v>720</v>
      </c>
      <c r="BB40" s="15">
        <v>24</v>
      </c>
      <c r="BC40" s="15">
        <v>1</v>
      </c>
      <c r="DT40" s="15" t="s">
        <v>386</v>
      </c>
      <c r="DU40" s="15" t="s">
        <v>740</v>
      </c>
      <c r="DV40" s="15" t="s">
        <v>501</v>
      </c>
      <c r="DW40" s="15">
        <v>39</v>
      </c>
      <c r="DX40" s="15"/>
      <c r="DY40" s="15" t="s">
        <v>388</v>
      </c>
      <c r="DZ40" s="15">
        <v>2</v>
      </c>
      <c r="EA40" s="15">
        <v>1</v>
      </c>
      <c r="EB40" s="15">
        <v>6</v>
      </c>
      <c r="EC40" s="15" t="s">
        <v>611</v>
      </c>
      <c r="EE40" s="15" t="s">
        <v>386</v>
      </c>
      <c r="EF40" s="15" t="s">
        <v>740</v>
      </c>
      <c r="EG40" s="15" t="s">
        <v>387</v>
      </c>
      <c r="EH40" s="15">
        <v>9</v>
      </c>
      <c r="EI40" s="15"/>
      <c r="EJ40" s="15" t="s">
        <v>388</v>
      </c>
      <c r="EK40" s="15">
        <v>4</v>
      </c>
      <c r="EL40" s="15"/>
      <c r="EM40" s="15">
        <v>16</v>
      </c>
      <c r="EN40" s="15">
        <v>2</v>
      </c>
      <c r="ER40" s="10" t="s">
        <v>720</v>
      </c>
      <c r="EZ40" s="14"/>
      <c r="FK40" s="14"/>
      <c r="FL40" s="15" t="s">
        <v>587</v>
      </c>
      <c r="FM40" s="15" t="s">
        <v>680</v>
      </c>
      <c r="FN40" s="20" t="s">
        <v>685</v>
      </c>
      <c r="FO40" s="15">
        <v>13</v>
      </c>
      <c r="FP40" s="15"/>
      <c r="FQ40" s="15" t="s">
        <v>686</v>
      </c>
      <c r="FR40" s="15">
        <v>4</v>
      </c>
      <c r="FS40" s="15">
        <v>1</v>
      </c>
      <c r="FT40" s="15">
        <v>9</v>
      </c>
      <c r="FU40" s="15">
        <v>3</v>
      </c>
      <c r="FV40" s="14"/>
      <c r="GJ40" s="21"/>
    </row>
    <row r="41" spans="24:177" ht="12">
      <c r="X41" s="15" t="s">
        <v>689</v>
      </c>
      <c r="Y41" s="15" t="s">
        <v>504</v>
      </c>
      <c r="Z41" s="15" t="s">
        <v>10</v>
      </c>
      <c r="AA41" s="15">
        <v>3</v>
      </c>
      <c r="AB41" s="15"/>
      <c r="AC41" s="15" t="s">
        <v>730</v>
      </c>
      <c r="AD41" s="15">
        <v>4</v>
      </c>
      <c r="AE41" s="15" t="s">
        <v>720</v>
      </c>
      <c r="AF41" s="15">
        <v>32</v>
      </c>
      <c r="AG41" s="15">
        <v>1</v>
      </c>
      <c r="AI41" s="15" t="s">
        <v>390</v>
      </c>
      <c r="AJ41" s="15" t="s">
        <v>740</v>
      </c>
      <c r="AK41" s="15" t="s">
        <v>631</v>
      </c>
      <c r="AL41" s="15">
        <v>22</v>
      </c>
      <c r="AM41" s="15"/>
      <c r="AN41" s="15" t="s">
        <v>501</v>
      </c>
      <c r="AO41" s="15">
        <v>4</v>
      </c>
      <c r="AP41" s="15">
        <v>1</v>
      </c>
      <c r="AQ41" s="15">
        <v>7</v>
      </c>
      <c r="AR41" s="15">
        <v>2</v>
      </c>
      <c r="AT41" s="15" t="s">
        <v>170</v>
      </c>
      <c r="AU41" s="15" t="s">
        <v>180</v>
      </c>
      <c r="AV41" s="15" t="s">
        <v>631</v>
      </c>
      <c r="AW41" s="15">
        <v>11</v>
      </c>
      <c r="AX41" s="15"/>
      <c r="AY41" s="15" t="s">
        <v>631</v>
      </c>
      <c r="AZ41" s="15">
        <v>4</v>
      </c>
      <c r="BA41" s="15"/>
      <c r="BB41" s="15">
        <v>10</v>
      </c>
      <c r="BC41" s="15">
        <v>2</v>
      </c>
      <c r="DT41" s="15" t="s">
        <v>658</v>
      </c>
      <c r="DU41" s="15" t="s">
        <v>729</v>
      </c>
      <c r="DV41" s="15" t="s">
        <v>720</v>
      </c>
      <c r="DW41" s="15">
        <v>7</v>
      </c>
      <c r="DX41" s="15"/>
      <c r="DY41" s="15" t="s">
        <v>387</v>
      </c>
      <c r="DZ41" s="15">
        <v>3</v>
      </c>
      <c r="EA41" s="15"/>
      <c r="EB41" s="15">
        <v>34</v>
      </c>
      <c r="EC41" s="15" t="s">
        <v>720</v>
      </c>
      <c r="EE41" s="15" t="s">
        <v>389</v>
      </c>
      <c r="EF41" s="15" t="s">
        <v>740</v>
      </c>
      <c r="EG41" s="15" t="s">
        <v>388</v>
      </c>
      <c r="EH41" s="15">
        <v>10</v>
      </c>
      <c r="EI41" s="15"/>
      <c r="EJ41" s="15" t="s">
        <v>387</v>
      </c>
      <c r="EK41" s="15">
        <v>4</v>
      </c>
      <c r="EL41" s="15"/>
      <c r="EM41" s="15">
        <v>28</v>
      </c>
      <c r="EN41" s="15">
        <v>2</v>
      </c>
      <c r="FL41" s="15" t="s">
        <v>588</v>
      </c>
      <c r="FM41" s="15" t="s">
        <v>680</v>
      </c>
      <c r="FN41" s="20" t="s">
        <v>686</v>
      </c>
      <c r="FO41" s="15">
        <v>35</v>
      </c>
      <c r="FP41" s="15"/>
      <c r="FQ41" s="15" t="s">
        <v>688</v>
      </c>
      <c r="FR41" s="15">
        <v>4</v>
      </c>
      <c r="FS41" s="15" t="s">
        <v>720</v>
      </c>
      <c r="FT41" s="15">
        <v>26</v>
      </c>
      <c r="FU41" s="15" t="s">
        <v>720</v>
      </c>
    </row>
    <row r="42" spans="24:177" ht="12">
      <c r="X42" s="15" t="s">
        <v>686</v>
      </c>
      <c r="Y42" s="15" t="s">
        <v>493</v>
      </c>
      <c r="Z42" s="15" t="s">
        <v>631</v>
      </c>
      <c r="AA42" s="15">
        <v>20</v>
      </c>
      <c r="AB42" s="15"/>
      <c r="AC42" s="15" t="s">
        <v>631</v>
      </c>
      <c r="AD42" s="15">
        <v>4</v>
      </c>
      <c r="AE42" s="15" t="s">
        <v>720</v>
      </c>
      <c r="AF42" s="15">
        <v>17</v>
      </c>
      <c r="AG42" s="15">
        <v>2</v>
      </c>
      <c r="AI42" s="15" t="s">
        <v>391</v>
      </c>
      <c r="AJ42" s="15" t="s">
        <v>523</v>
      </c>
      <c r="AK42" s="15" t="s">
        <v>501</v>
      </c>
      <c r="AL42" s="15">
        <v>6</v>
      </c>
      <c r="AM42" s="15"/>
      <c r="AN42" s="15" t="s">
        <v>46</v>
      </c>
      <c r="AO42" s="15">
        <v>2</v>
      </c>
      <c r="AP42" s="15"/>
      <c r="AQ42" s="15">
        <v>5</v>
      </c>
      <c r="AR42" s="15">
        <v>1</v>
      </c>
      <c r="AT42" s="15" t="s">
        <v>171</v>
      </c>
      <c r="AU42" s="15" t="s">
        <v>507</v>
      </c>
      <c r="AV42" s="15" t="s">
        <v>720</v>
      </c>
      <c r="AW42" s="15">
        <v>36</v>
      </c>
      <c r="AX42" s="15"/>
      <c r="AY42" s="15" t="s">
        <v>476</v>
      </c>
      <c r="AZ42" s="15">
        <v>4</v>
      </c>
      <c r="BA42" s="15"/>
      <c r="BB42" s="15">
        <v>18</v>
      </c>
      <c r="BC42" s="15">
        <v>3</v>
      </c>
      <c r="DT42" s="15" t="s">
        <v>659</v>
      </c>
      <c r="DU42" s="15" t="s">
        <v>668</v>
      </c>
      <c r="DV42" s="15" t="s">
        <v>672</v>
      </c>
      <c r="DW42" s="15">
        <v>12</v>
      </c>
      <c r="DX42" s="15"/>
      <c r="DY42" s="15" t="s">
        <v>631</v>
      </c>
      <c r="DZ42" s="15">
        <v>4</v>
      </c>
      <c r="EA42" s="15"/>
      <c r="EB42" s="15">
        <v>10</v>
      </c>
      <c r="EC42" s="15">
        <v>3</v>
      </c>
      <c r="EE42" s="15" t="s">
        <v>390</v>
      </c>
      <c r="EF42" s="15" t="s">
        <v>740</v>
      </c>
      <c r="EG42" s="15" t="s">
        <v>631</v>
      </c>
      <c r="EH42" s="15">
        <v>6</v>
      </c>
      <c r="EI42" s="15"/>
      <c r="EJ42" s="15" t="s">
        <v>631</v>
      </c>
      <c r="EK42" s="15">
        <v>4</v>
      </c>
      <c r="EL42" s="15"/>
      <c r="EM42" s="15">
        <v>24</v>
      </c>
      <c r="EN42" s="15">
        <v>1</v>
      </c>
      <c r="FL42" s="15" t="s">
        <v>589</v>
      </c>
      <c r="FM42" s="15" t="s">
        <v>681</v>
      </c>
      <c r="FN42" s="20" t="s">
        <v>687</v>
      </c>
      <c r="FO42" s="15">
        <v>9</v>
      </c>
      <c r="FP42" s="15"/>
      <c r="FQ42" s="15" t="s">
        <v>685</v>
      </c>
      <c r="FR42" s="15">
        <v>4</v>
      </c>
      <c r="FS42" s="15">
        <v>1</v>
      </c>
      <c r="FT42" s="15">
        <v>20</v>
      </c>
      <c r="FU42" s="15">
        <v>2</v>
      </c>
    </row>
    <row r="43" spans="24:177" ht="12">
      <c r="X43" s="15" t="s">
        <v>487</v>
      </c>
      <c r="Y43" s="15" t="s">
        <v>729</v>
      </c>
      <c r="Z43" s="15" t="s">
        <v>720</v>
      </c>
      <c r="AA43" s="15">
        <v>17</v>
      </c>
      <c r="AB43" s="15"/>
      <c r="AC43" s="15" t="s">
        <v>501</v>
      </c>
      <c r="AD43" s="15">
        <v>4</v>
      </c>
      <c r="AE43" s="15">
        <v>1</v>
      </c>
      <c r="AF43" s="15">
        <v>12</v>
      </c>
      <c r="AG43" s="15">
        <v>1</v>
      </c>
      <c r="AI43" s="15" t="s">
        <v>392</v>
      </c>
      <c r="AJ43" s="15" t="s">
        <v>44</v>
      </c>
      <c r="AK43" s="15" t="s">
        <v>46</v>
      </c>
      <c r="AL43" s="15">
        <v>7</v>
      </c>
      <c r="AM43" s="15"/>
      <c r="AN43" s="15" t="s">
        <v>396</v>
      </c>
      <c r="AO43" s="15">
        <v>4</v>
      </c>
      <c r="AP43" s="15"/>
      <c r="AQ43" s="15">
        <v>11</v>
      </c>
      <c r="AR43" s="15" t="s">
        <v>720</v>
      </c>
      <c r="AT43" s="15" t="s">
        <v>172</v>
      </c>
      <c r="AU43" s="15" t="s">
        <v>181</v>
      </c>
      <c r="AV43" s="15" t="s">
        <v>476</v>
      </c>
      <c r="AW43" s="15">
        <v>1</v>
      </c>
      <c r="AX43" s="15"/>
      <c r="AY43" s="15" t="s">
        <v>502</v>
      </c>
      <c r="AZ43" s="15">
        <v>4</v>
      </c>
      <c r="BA43" s="15"/>
      <c r="BB43" s="15">
        <v>21</v>
      </c>
      <c r="BC43" s="15" t="s">
        <v>720</v>
      </c>
      <c r="DT43" s="15" t="s">
        <v>660</v>
      </c>
      <c r="DU43" s="15" t="s">
        <v>669</v>
      </c>
      <c r="DV43" s="15" t="s">
        <v>631</v>
      </c>
      <c r="DW43" s="15">
        <v>0</v>
      </c>
      <c r="DX43" s="15"/>
      <c r="DY43" s="15" t="s">
        <v>672</v>
      </c>
      <c r="DZ43" s="15">
        <v>4</v>
      </c>
      <c r="EA43" s="15"/>
      <c r="EB43" s="15">
        <v>31</v>
      </c>
      <c r="EC43" s="15">
        <v>2</v>
      </c>
      <c r="EE43" s="15" t="s">
        <v>391</v>
      </c>
      <c r="EF43" s="15" t="s">
        <v>740</v>
      </c>
      <c r="EG43" s="15" t="s">
        <v>387</v>
      </c>
      <c r="EH43" s="15">
        <v>15</v>
      </c>
      <c r="EI43" s="15"/>
      <c r="EJ43" s="15" t="s">
        <v>654</v>
      </c>
      <c r="EK43" s="15">
        <v>2</v>
      </c>
      <c r="EL43" s="15"/>
      <c r="EM43" s="15">
        <v>11</v>
      </c>
      <c r="EN43" s="15"/>
      <c r="FL43" s="15" t="s">
        <v>754</v>
      </c>
      <c r="FM43" s="15" t="s">
        <v>682</v>
      </c>
      <c r="FN43" s="20" t="s">
        <v>685</v>
      </c>
      <c r="FO43" s="15">
        <v>1</v>
      </c>
      <c r="FP43" s="15"/>
      <c r="FQ43" s="15" t="s">
        <v>687</v>
      </c>
      <c r="FR43" s="15">
        <v>4</v>
      </c>
      <c r="FS43" s="15" t="s">
        <v>720</v>
      </c>
      <c r="FT43" s="15">
        <v>38</v>
      </c>
      <c r="FU43" s="15">
        <v>2</v>
      </c>
    </row>
    <row r="44" spans="24:177" ht="12">
      <c r="X44" s="15" t="s">
        <v>488</v>
      </c>
      <c r="Y44" s="15" t="s">
        <v>534</v>
      </c>
      <c r="Z44" s="15" t="s">
        <v>501</v>
      </c>
      <c r="AA44" s="15">
        <v>0</v>
      </c>
      <c r="AB44" s="15"/>
      <c r="AC44" s="15" t="s">
        <v>208</v>
      </c>
      <c r="AD44" s="15">
        <v>2</v>
      </c>
      <c r="AE44" s="15" t="s">
        <v>720</v>
      </c>
      <c r="AF44" s="15">
        <v>13</v>
      </c>
      <c r="AG44" s="15">
        <v>1</v>
      </c>
      <c r="AI44" s="15" t="s">
        <v>394</v>
      </c>
      <c r="AJ44" s="15" t="s">
        <v>729</v>
      </c>
      <c r="AK44" s="15"/>
      <c r="AL44" s="15">
        <v>1</v>
      </c>
      <c r="AM44" s="15"/>
      <c r="AN44" s="15" t="s">
        <v>476</v>
      </c>
      <c r="AO44" s="15">
        <v>2</v>
      </c>
      <c r="AP44" s="15"/>
      <c r="AQ44" s="15">
        <v>3</v>
      </c>
      <c r="AR44" s="15">
        <v>2</v>
      </c>
      <c r="AT44" s="15" t="s">
        <v>173</v>
      </c>
      <c r="AU44" s="15" t="s">
        <v>182</v>
      </c>
      <c r="AV44" s="15" t="s">
        <v>183</v>
      </c>
      <c r="AW44" s="15">
        <v>8</v>
      </c>
      <c r="AX44" s="15"/>
      <c r="AY44" s="15" t="s">
        <v>501</v>
      </c>
      <c r="AZ44" s="15">
        <v>4</v>
      </c>
      <c r="BA44" s="15" t="s">
        <v>720</v>
      </c>
      <c r="BB44" s="15">
        <v>26</v>
      </c>
      <c r="BC44" s="15" t="s">
        <v>720</v>
      </c>
      <c r="DT44" s="15" t="s">
        <v>661</v>
      </c>
      <c r="DU44" s="15" t="s">
        <v>670</v>
      </c>
      <c r="DV44" s="15" t="s">
        <v>631</v>
      </c>
      <c r="DW44" s="15">
        <v>2</v>
      </c>
      <c r="DX44" s="15"/>
      <c r="DY44" s="15" t="s">
        <v>501</v>
      </c>
      <c r="DZ44" s="15">
        <v>4</v>
      </c>
      <c r="EA44" s="15">
        <v>1</v>
      </c>
      <c r="EB44" s="15">
        <v>7</v>
      </c>
      <c r="EC44" s="15">
        <v>2</v>
      </c>
      <c r="EE44" s="15" t="s">
        <v>392</v>
      </c>
      <c r="EF44" s="15" t="s">
        <v>393</v>
      </c>
      <c r="EG44" s="15" t="s">
        <v>501</v>
      </c>
      <c r="EH44" s="15">
        <v>3</v>
      </c>
      <c r="EI44" s="15"/>
      <c r="EJ44" s="15" t="s">
        <v>501</v>
      </c>
      <c r="EK44" s="15">
        <v>2</v>
      </c>
      <c r="EL44" s="15"/>
      <c r="EM44" s="15">
        <v>9</v>
      </c>
      <c r="EN44" s="15">
        <v>1</v>
      </c>
      <c r="FL44" s="15" t="s">
        <v>676</v>
      </c>
      <c r="FM44" s="15" t="s">
        <v>729</v>
      </c>
      <c r="FN44" s="20" t="s">
        <v>720</v>
      </c>
      <c r="FO44" s="15">
        <v>1</v>
      </c>
      <c r="FP44" s="15"/>
      <c r="FQ44" s="15" t="s">
        <v>689</v>
      </c>
      <c r="FR44" s="15">
        <v>4</v>
      </c>
      <c r="FS44" s="15" t="s">
        <v>720</v>
      </c>
      <c r="FT44" s="15">
        <v>24</v>
      </c>
      <c r="FU44" s="15" t="s">
        <v>720</v>
      </c>
    </row>
    <row r="45" spans="24:177" ht="12">
      <c r="X45" s="15" t="s">
        <v>489</v>
      </c>
      <c r="Y45" s="15" t="s">
        <v>33</v>
      </c>
      <c r="Z45" s="15" t="s">
        <v>208</v>
      </c>
      <c r="AA45" s="15">
        <v>10</v>
      </c>
      <c r="AB45" s="15"/>
      <c r="AC45" s="15" t="s">
        <v>35</v>
      </c>
      <c r="AD45" s="15">
        <v>2</v>
      </c>
      <c r="AE45" s="15"/>
      <c r="AF45" s="15">
        <v>21</v>
      </c>
      <c r="AG45" s="15">
        <v>1</v>
      </c>
      <c r="AI45" s="15" t="s">
        <v>397</v>
      </c>
      <c r="AJ45" s="15" t="s">
        <v>493</v>
      </c>
      <c r="AK45" s="15" t="s">
        <v>501</v>
      </c>
      <c r="AL45" s="15">
        <v>2</v>
      </c>
      <c r="AM45" s="15"/>
      <c r="AN45" s="15"/>
      <c r="AO45" s="15"/>
      <c r="AP45" s="15"/>
      <c r="AQ45" s="15"/>
      <c r="AR45" s="15"/>
      <c r="AT45" s="15" t="s">
        <v>174</v>
      </c>
      <c r="AU45" s="15" t="s">
        <v>523</v>
      </c>
      <c r="AV45" s="15" t="s">
        <v>476</v>
      </c>
      <c r="AW45" s="15">
        <v>0</v>
      </c>
      <c r="AX45" s="15"/>
      <c r="AY45" s="15" t="s">
        <v>720</v>
      </c>
      <c r="AZ45" s="15" t="s">
        <v>720</v>
      </c>
      <c r="BA45" s="15"/>
      <c r="BB45" s="15" t="s">
        <v>720</v>
      </c>
      <c r="BC45" s="15" t="s">
        <v>720</v>
      </c>
      <c r="DT45" s="15" t="s">
        <v>662</v>
      </c>
      <c r="DU45" s="15" t="s">
        <v>740</v>
      </c>
      <c r="DV45" s="15" t="s">
        <v>631</v>
      </c>
      <c r="DW45" s="15">
        <v>0</v>
      </c>
      <c r="DX45" s="15"/>
      <c r="DY45" s="15" t="s">
        <v>396</v>
      </c>
      <c r="DZ45" s="15">
        <v>3</v>
      </c>
      <c r="EA45" s="15"/>
      <c r="EB45" s="15">
        <v>10</v>
      </c>
      <c r="EC45" s="15">
        <v>1</v>
      </c>
      <c r="EE45" s="15" t="s">
        <v>394</v>
      </c>
      <c r="EF45" s="15" t="s">
        <v>395</v>
      </c>
      <c r="EG45" s="15"/>
      <c r="EH45" s="15">
        <v>50</v>
      </c>
      <c r="EI45" s="15"/>
      <c r="EJ45" s="15" t="s">
        <v>396</v>
      </c>
      <c r="EK45" s="15">
        <v>4</v>
      </c>
      <c r="EL45" s="15"/>
      <c r="EM45" s="15">
        <v>28</v>
      </c>
      <c r="EN45" s="15"/>
      <c r="FL45" s="15" t="s">
        <v>677</v>
      </c>
      <c r="FM45" s="15" t="s">
        <v>507</v>
      </c>
      <c r="FN45" s="20" t="s">
        <v>720</v>
      </c>
      <c r="FO45" s="15">
        <v>18</v>
      </c>
      <c r="FP45" s="15"/>
      <c r="FQ45" s="15" t="s">
        <v>720</v>
      </c>
      <c r="FR45" s="15"/>
      <c r="FS45" s="15"/>
      <c r="FT45" s="15"/>
      <c r="FU45" s="15"/>
    </row>
    <row r="46" spans="24:177" ht="12">
      <c r="X46" s="15" t="s">
        <v>687</v>
      </c>
      <c r="Y46" s="15" t="s">
        <v>740</v>
      </c>
      <c r="Z46" s="15" t="s">
        <v>34</v>
      </c>
      <c r="AA46" s="15">
        <v>12</v>
      </c>
      <c r="AB46" s="15"/>
      <c r="AC46" s="15" t="s">
        <v>720</v>
      </c>
      <c r="AD46" s="15"/>
      <c r="AE46" s="15"/>
      <c r="AF46" s="15"/>
      <c r="AG46" s="15"/>
      <c r="AI46" s="15" t="s">
        <v>399</v>
      </c>
      <c r="AJ46" s="15" t="s">
        <v>45</v>
      </c>
      <c r="AK46" s="15" t="s">
        <v>476</v>
      </c>
      <c r="AL46" s="15">
        <v>3</v>
      </c>
      <c r="AM46" s="15"/>
      <c r="AN46" s="15"/>
      <c r="AO46" s="15"/>
      <c r="AP46" s="15"/>
      <c r="AQ46" s="15"/>
      <c r="AR46" s="15"/>
      <c r="AT46" s="15" t="s">
        <v>175</v>
      </c>
      <c r="AU46" s="15" t="s">
        <v>504</v>
      </c>
      <c r="AV46" s="15" t="s">
        <v>476</v>
      </c>
      <c r="AW46" s="15">
        <v>0</v>
      </c>
      <c r="AX46" s="15"/>
      <c r="AY46" s="15"/>
      <c r="AZ46" s="15"/>
      <c r="BA46" s="15"/>
      <c r="BB46" s="15"/>
      <c r="BC46" s="15"/>
      <c r="DT46" s="15" t="s">
        <v>663</v>
      </c>
      <c r="DU46" s="15" t="s">
        <v>671</v>
      </c>
      <c r="DV46" s="15" t="s">
        <v>501</v>
      </c>
      <c r="DW46" s="15">
        <v>10</v>
      </c>
      <c r="DX46" s="15"/>
      <c r="DY46" s="15"/>
      <c r="DZ46" s="15"/>
      <c r="EA46" s="15"/>
      <c r="EB46" s="15"/>
      <c r="EC46" s="15"/>
      <c r="EE46" s="15" t="s">
        <v>397</v>
      </c>
      <c r="EF46" s="15" t="s">
        <v>398</v>
      </c>
      <c r="EG46" s="15"/>
      <c r="EH46" s="15">
        <v>6</v>
      </c>
      <c r="EI46" s="15"/>
      <c r="EJ46" s="15"/>
      <c r="EK46" s="15"/>
      <c r="EL46" s="15"/>
      <c r="EM46" s="15"/>
      <c r="EN46" s="15"/>
      <c r="FL46" s="15" t="s">
        <v>678</v>
      </c>
      <c r="FM46" s="15" t="s">
        <v>683</v>
      </c>
      <c r="FN46" s="20" t="s">
        <v>686</v>
      </c>
      <c r="FO46" s="15">
        <v>0</v>
      </c>
      <c r="FP46" s="15"/>
      <c r="FQ46" s="15" t="s">
        <v>720</v>
      </c>
      <c r="FR46" s="15"/>
      <c r="FS46" s="15"/>
      <c r="FT46" s="15"/>
      <c r="FU46" s="15"/>
    </row>
    <row r="47" spans="24:177" ht="12">
      <c r="X47" s="15" t="s">
        <v>490</v>
      </c>
      <c r="Y47" s="15" t="s">
        <v>740</v>
      </c>
      <c r="Z47" s="15" t="s">
        <v>35</v>
      </c>
      <c r="AA47" s="15">
        <v>30</v>
      </c>
      <c r="AB47" s="15"/>
      <c r="AC47" s="15" t="s">
        <v>720</v>
      </c>
      <c r="AD47" s="15"/>
      <c r="AE47" s="15"/>
      <c r="AF47" s="15"/>
      <c r="AG47" s="15"/>
      <c r="AI47" s="15" t="s">
        <v>400</v>
      </c>
      <c r="AJ47" s="15" t="s">
        <v>45</v>
      </c>
      <c r="AK47" s="15" t="s">
        <v>476</v>
      </c>
      <c r="AL47" s="15">
        <v>3</v>
      </c>
      <c r="AM47" s="15"/>
      <c r="AN47" s="15"/>
      <c r="AO47" s="15"/>
      <c r="AP47" s="15"/>
      <c r="AQ47" s="15"/>
      <c r="AR47" s="15"/>
      <c r="AT47" s="15" t="s">
        <v>176</v>
      </c>
      <c r="AU47" s="15" t="s">
        <v>740</v>
      </c>
      <c r="AV47" s="15" t="s">
        <v>631</v>
      </c>
      <c r="AW47" s="15">
        <v>40</v>
      </c>
      <c r="AX47" s="15"/>
      <c r="AY47" s="15"/>
      <c r="AZ47" s="15"/>
      <c r="BA47" s="15"/>
      <c r="BB47" s="15"/>
      <c r="BC47" s="15"/>
      <c r="DT47" s="15" t="s">
        <v>664</v>
      </c>
      <c r="DU47" s="15" t="s">
        <v>534</v>
      </c>
      <c r="DV47" s="15" t="s">
        <v>672</v>
      </c>
      <c r="DW47" s="15">
        <v>2</v>
      </c>
      <c r="DX47" s="15"/>
      <c r="DY47" s="15"/>
      <c r="DZ47" s="15"/>
      <c r="EA47" s="15"/>
      <c r="EB47" s="15"/>
      <c r="EC47" s="15"/>
      <c r="EE47" s="15" t="s">
        <v>399</v>
      </c>
      <c r="EF47" s="15" t="s">
        <v>729</v>
      </c>
      <c r="EG47" s="15"/>
      <c r="EH47" s="15">
        <v>4</v>
      </c>
      <c r="EI47" s="15"/>
      <c r="EJ47" s="15"/>
      <c r="EK47" s="15"/>
      <c r="EL47" s="15"/>
      <c r="EM47" s="15"/>
      <c r="EN47" s="15"/>
      <c r="FL47" s="15" t="s">
        <v>502</v>
      </c>
      <c r="FM47" s="15" t="s">
        <v>740</v>
      </c>
      <c r="FN47" s="20" t="s">
        <v>686</v>
      </c>
      <c r="FO47" s="15">
        <v>5</v>
      </c>
      <c r="FP47" s="15"/>
      <c r="FQ47" s="15" t="s">
        <v>720</v>
      </c>
      <c r="FR47" s="15"/>
      <c r="FS47" s="15"/>
      <c r="FT47" s="15"/>
      <c r="FU47" s="15"/>
    </row>
    <row r="48" spans="24:177" ht="12">
      <c r="X48" s="15" t="s">
        <v>688</v>
      </c>
      <c r="Y48" s="15" t="s">
        <v>507</v>
      </c>
      <c r="Z48" s="15" t="s">
        <v>720</v>
      </c>
      <c r="AA48" s="15">
        <v>0</v>
      </c>
      <c r="AB48" s="15"/>
      <c r="AC48" s="15" t="s">
        <v>720</v>
      </c>
      <c r="AD48" s="15"/>
      <c r="AE48" s="15"/>
      <c r="AF48" s="15"/>
      <c r="AG48" s="15"/>
      <c r="AI48" s="15" t="s">
        <v>401</v>
      </c>
      <c r="AJ48" s="15" t="s">
        <v>395</v>
      </c>
      <c r="AK48" s="15"/>
      <c r="AL48" s="15">
        <v>6</v>
      </c>
      <c r="AM48" s="15"/>
      <c r="AN48" s="15"/>
      <c r="AO48" s="15"/>
      <c r="AP48" s="15"/>
      <c r="AQ48" s="15"/>
      <c r="AR48" s="15"/>
      <c r="AT48" s="15" t="s">
        <v>177</v>
      </c>
      <c r="AU48" s="15" t="s">
        <v>591</v>
      </c>
      <c r="AV48" s="15" t="s">
        <v>720</v>
      </c>
      <c r="AW48" s="15" t="s">
        <v>720</v>
      </c>
      <c r="AX48" s="15"/>
      <c r="AY48" s="15"/>
      <c r="AZ48" s="15"/>
      <c r="BA48" s="15"/>
      <c r="BB48" s="15"/>
      <c r="BC48" s="15"/>
      <c r="DT48" s="15" t="s">
        <v>665</v>
      </c>
      <c r="DU48" s="15" t="s">
        <v>507</v>
      </c>
      <c r="DV48" s="15" t="s">
        <v>720</v>
      </c>
      <c r="DW48" s="15">
        <v>6</v>
      </c>
      <c r="DX48" s="15"/>
      <c r="DY48" s="15"/>
      <c r="DZ48" s="15"/>
      <c r="EA48" s="15"/>
      <c r="EB48" s="15"/>
      <c r="EC48" s="15"/>
      <c r="EE48" s="15" t="s">
        <v>400</v>
      </c>
      <c r="EF48" s="15" t="s">
        <v>740</v>
      </c>
      <c r="EG48" s="15" t="s">
        <v>388</v>
      </c>
      <c r="EH48" s="15">
        <v>3</v>
      </c>
      <c r="EI48" s="15"/>
      <c r="EJ48" s="15"/>
      <c r="EK48" s="15"/>
      <c r="EL48" s="15"/>
      <c r="EM48" s="15"/>
      <c r="EN48" s="15"/>
      <c r="FL48" s="15" t="s">
        <v>679</v>
      </c>
      <c r="FM48" s="15" t="s">
        <v>684</v>
      </c>
      <c r="FN48" s="20" t="s">
        <v>687</v>
      </c>
      <c r="FO48" s="15">
        <v>34</v>
      </c>
      <c r="FP48" s="15"/>
      <c r="FQ48" s="15" t="s">
        <v>720</v>
      </c>
      <c r="FR48" s="15"/>
      <c r="FS48" s="15"/>
      <c r="FT48" s="15"/>
      <c r="FU48" s="15"/>
    </row>
    <row r="49" spans="24:177" ht="12">
      <c r="X49" s="15" t="s">
        <v>491</v>
      </c>
      <c r="Y49" s="15" t="s">
        <v>720</v>
      </c>
      <c r="Z49" s="15" t="s">
        <v>720</v>
      </c>
      <c r="AA49" s="15" t="s">
        <v>720</v>
      </c>
      <c r="AB49" s="15"/>
      <c r="AC49" s="15" t="s">
        <v>720</v>
      </c>
      <c r="AD49" s="15"/>
      <c r="AE49" s="15"/>
      <c r="AF49" s="15"/>
      <c r="AG49" s="15"/>
      <c r="AI49" s="15" t="s">
        <v>402</v>
      </c>
      <c r="AJ49" s="15" t="s">
        <v>395</v>
      </c>
      <c r="AK49" s="15"/>
      <c r="AL49" s="15">
        <v>4</v>
      </c>
      <c r="AM49" s="15"/>
      <c r="AN49" s="15"/>
      <c r="AO49" s="15"/>
      <c r="AP49" s="15"/>
      <c r="AQ49" s="15"/>
      <c r="AR49" s="15"/>
      <c r="AT49" s="15" t="s">
        <v>178</v>
      </c>
      <c r="AU49" s="15" t="s">
        <v>591</v>
      </c>
      <c r="AV49" s="15" t="s">
        <v>720</v>
      </c>
      <c r="AW49" s="15" t="s">
        <v>720</v>
      </c>
      <c r="AX49" s="15"/>
      <c r="AY49" s="15"/>
      <c r="AZ49" s="15"/>
      <c r="BA49" s="15"/>
      <c r="BB49" s="15"/>
      <c r="BC49" s="15"/>
      <c r="DT49" s="15" t="s">
        <v>666</v>
      </c>
      <c r="DU49" s="15" t="s">
        <v>740</v>
      </c>
      <c r="DV49" s="15" t="s">
        <v>396</v>
      </c>
      <c r="DW49" s="15">
        <v>7</v>
      </c>
      <c r="DX49" s="15"/>
      <c r="DY49" s="15"/>
      <c r="DZ49" s="15"/>
      <c r="EA49" s="15"/>
      <c r="EB49" s="15"/>
      <c r="EC49" s="15"/>
      <c r="EE49" s="15" t="s">
        <v>401</v>
      </c>
      <c r="EF49" s="15" t="s">
        <v>395</v>
      </c>
      <c r="EG49" s="15"/>
      <c r="EH49" s="15">
        <v>4</v>
      </c>
      <c r="EI49" s="15"/>
      <c r="EJ49" s="15"/>
      <c r="EK49" s="15"/>
      <c r="EL49" s="15"/>
      <c r="EM49" s="15"/>
      <c r="EN49" s="15"/>
      <c r="FL49" s="15" t="s">
        <v>514</v>
      </c>
      <c r="FM49" s="15" t="s">
        <v>720</v>
      </c>
      <c r="FN49" s="20" t="s">
        <v>720</v>
      </c>
      <c r="FO49" s="15" t="s">
        <v>720</v>
      </c>
      <c r="FP49" s="15"/>
      <c r="FQ49" s="15" t="s">
        <v>720</v>
      </c>
      <c r="FR49" s="15"/>
      <c r="FS49" s="15"/>
      <c r="FT49" s="15"/>
      <c r="FU49" s="15"/>
    </row>
    <row r="50" spans="24:177" ht="12">
      <c r="X50" s="15" t="s">
        <v>492</v>
      </c>
      <c r="Y50" s="15" t="s">
        <v>720</v>
      </c>
      <c r="Z50" s="15" t="s">
        <v>720</v>
      </c>
      <c r="AA50" s="15" t="s">
        <v>720</v>
      </c>
      <c r="AB50" s="15"/>
      <c r="AC50" s="15"/>
      <c r="AD50" s="15"/>
      <c r="AE50" s="15"/>
      <c r="AF50" s="15"/>
      <c r="AG50" s="15"/>
      <c r="AI50" s="15"/>
      <c r="AJ50" s="15"/>
      <c r="AK50" s="15" t="s">
        <v>526</v>
      </c>
      <c r="AL50" s="15">
        <v>12</v>
      </c>
      <c r="AM50" s="15"/>
      <c r="AN50" s="15"/>
      <c r="AO50" s="15"/>
      <c r="AP50" s="15"/>
      <c r="AQ50" s="15"/>
      <c r="AR50" s="15"/>
      <c r="AT50" s="15" t="s">
        <v>179</v>
      </c>
      <c r="AU50" s="15" t="s">
        <v>591</v>
      </c>
      <c r="AV50" s="15" t="s">
        <v>720</v>
      </c>
      <c r="AW50" s="15" t="s">
        <v>720</v>
      </c>
      <c r="AX50" s="15"/>
      <c r="AY50" s="15"/>
      <c r="AZ50" s="15"/>
      <c r="BA50" s="15"/>
      <c r="BB50" s="15"/>
      <c r="BC50" s="15"/>
      <c r="DT50" s="15" t="s">
        <v>667</v>
      </c>
      <c r="DU50" s="15" t="s">
        <v>507</v>
      </c>
      <c r="DV50" s="15"/>
      <c r="DW50" s="15">
        <v>1</v>
      </c>
      <c r="DX50" s="15"/>
      <c r="DY50" s="15"/>
      <c r="DZ50" s="15"/>
      <c r="EA50" s="15"/>
      <c r="EB50" s="15"/>
      <c r="EC50" s="15"/>
      <c r="EE50" s="15" t="s">
        <v>402</v>
      </c>
      <c r="EF50" s="15"/>
      <c r="EG50" s="15"/>
      <c r="EH50" s="15"/>
      <c r="EI50" s="15"/>
      <c r="EJ50" s="15"/>
      <c r="EK50" s="15"/>
      <c r="EL50" s="15"/>
      <c r="EM50" s="15"/>
      <c r="EN50" s="15"/>
      <c r="FL50" s="15" t="s">
        <v>506</v>
      </c>
      <c r="FM50" s="15" t="s">
        <v>720</v>
      </c>
      <c r="FN50" s="20" t="s">
        <v>720</v>
      </c>
      <c r="FO50" s="15" t="s">
        <v>720</v>
      </c>
      <c r="FP50" s="15"/>
      <c r="FQ50" s="15"/>
      <c r="FR50" s="15"/>
      <c r="FS50" s="15"/>
      <c r="FT50" s="15"/>
      <c r="FU50" s="15"/>
    </row>
    <row r="51" spans="24:177" ht="12">
      <c r="X51" s="15"/>
      <c r="Y51" s="15"/>
      <c r="Z51" s="15" t="s">
        <v>526</v>
      </c>
      <c r="AA51" s="15">
        <v>6</v>
      </c>
      <c r="AB51" s="15"/>
      <c r="AC51" s="15"/>
      <c r="AD51" s="15"/>
      <c r="AE51" s="15"/>
      <c r="AF51" s="15"/>
      <c r="AG51" s="15"/>
      <c r="AI51" s="15"/>
      <c r="AJ51" s="15"/>
      <c r="AK51" s="15"/>
      <c r="AL51" s="15">
        <f>SUM(AL39:AL50)</f>
        <v>73</v>
      </c>
      <c r="AM51" s="15"/>
      <c r="AN51" s="15"/>
      <c r="AO51" s="15"/>
      <c r="AP51" s="15"/>
      <c r="AQ51" s="15"/>
      <c r="AR51" s="15"/>
      <c r="AT51" s="15"/>
      <c r="AU51" s="15"/>
      <c r="AV51" s="15" t="s">
        <v>526</v>
      </c>
      <c r="AW51" s="15">
        <v>6</v>
      </c>
      <c r="AX51" s="15"/>
      <c r="AY51" s="15"/>
      <c r="AZ51" s="15"/>
      <c r="BA51" s="15"/>
      <c r="BB51" s="15"/>
      <c r="BC51" s="15"/>
      <c r="DT51" s="15"/>
      <c r="DU51" s="15"/>
      <c r="DV51" s="15" t="s">
        <v>526</v>
      </c>
      <c r="DW51" s="15">
        <v>15</v>
      </c>
      <c r="DX51" s="15"/>
      <c r="DY51" s="15"/>
      <c r="DZ51" s="15"/>
      <c r="EA51" s="15"/>
      <c r="EB51" s="15"/>
      <c r="EC51" s="15"/>
      <c r="EE51" s="15"/>
      <c r="EF51" s="15"/>
      <c r="EG51" s="15" t="s">
        <v>526</v>
      </c>
      <c r="EH51" s="15">
        <v>14</v>
      </c>
      <c r="EI51" s="15"/>
      <c r="EJ51" s="15"/>
      <c r="EK51" s="15"/>
      <c r="EL51" s="15"/>
      <c r="EM51" s="15"/>
      <c r="EN51" s="15"/>
      <c r="FL51" s="15"/>
      <c r="FM51" s="15"/>
      <c r="FN51" s="20" t="s">
        <v>526</v>
      </c>
      <c r="FO51" s="15">
        <v>6</v>
      </c>
      <c r="FP51" s="15"/>
      <c r="FQ51" s="15"/>
      <c r="FR51" s="15"/>
      <c r="FS51" s="15"/>
      <c r="FT51" s="15"/>
      <c r="FU51" s="15"/>
    </row>
    <row r="52" spans="24:177" ht="12">
      <c r="X52" s="15"/>
      <c r="Y52" s="15"/>
      <c r="Z52" s="15"/>
      <c r="AA52" s="15">
        <f>SUM(AA40:AA51)</f>
        <v>112</v>
      </c>
      <c r="AB52" s="15"/>
      <c r="AC52" s="15"/>
      <c r="AD52" s="15"/>
      <c r="AE52" s="15"/>
      <c r="AF52" s="15"/>
      <c r="AG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T52" s="15"/>
      <c r="AU52" s="15"/>
      <c r="AV52" s="15"/>
      <c r="AW52" s="15">
        <f>SUM(AW40:AW51)</f>
        <v>104</v>
      </c>
      <c r="AX52" s="15"/>
      <c r="AY52" s="15"/>
      <c r="AZ52" s="15"/>
      <c r="BA52" s="15"/>
      <c r="BB52" s="15"/>
      <c r="BC52" s="15"/>
      <c r="DT52" s="15"/>
      <c r="DU52" s="15"/>
      <c r="DV52" s="15"/>
      <c r="DW52" s="15">
        <v>101</v>
      </c>
      <c r="DX52" s="15"/>
      <c r="DY52" s="15"/>
      <c r="DZ52" s="15"/>
      <c r="EA52" s="15"/>
      <c r="EB52" s="15"/>
      <c r="EC52" s="15"/>
      <c r="EE52" s="15"/>
      <c r="EF52" s="15"/>
      <c r="EG52" s="15"/>
      <c r="EH52" s="15">
        <v>124</v>
      </c>
      <c r="EI52" s="15"/>
      <c r="EJ52" s="15"/>
      <c r="EK52" s="15"/>
      <c r="EL52" s="15"/>
      <c r="EM52" s="15"/>
      <c r="EN52" s="15"/>
      <c r="FL52" s="15"/>
      <c r="FM52" s="15"/>
      <c r="FN52" s="20"/>
      <c r="FO52" s="15">
        <v>122</v>
      </c>
      <c r="FP52" s="15"/>
      <c r="FQ52" s="15"/>
      <c r="FR52" s="15"/>
      <c r="FS52" s="15"/>
      <c r="FT52" s="15"/>
      <c r="FU52" s="15"/>
    </row>
    <row r="53" spans="24:177" ht="12"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I53" s="15" t="s">
        <v>403</v>
      </c>
      <c r="AJ53" s="15"/>
      <c r="AK53" s="15"/>
      <c r="AL53" s="15"/>
      <c r="AM53" s="15"/>
      <c r="AN53" s="15"/>
      <c r="AO53" s="15"/>
      <c r="AP53" s="15"/>
      <c r="AQ53" s="15"/>
      <c r="AR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FL53" s="15"/>
      <c r="FM53" s="15"/>
      <c r="FN53" s="20"/>
      <c r="FO53" s="15"/>
      <c r="FP53" s="15"/>
      <c r="FQ53" s="15"/>
      <c r="FR53" s="15"/>
      <c r="FS53" s="15"/>
      <c r="FT53" s="15"/>
      <c r="FU53" s="15"/>
    </row>
    <row r="54" spans="24:177" ht="12">
      <c r="X54" s="15" t="s">
        <v>727</v>
      </c>
      <c r="Y54" s="15"/>
      <c r="Z54" s="15"/>
      <c r="AA54" s="15"/>
      <c r="AB54" s="15"/>
      <c r="AC54" s="15"/>
      <c r="AD54" s="15"/>
      <c r="AE54" s="15"/>
      <c r="AF54" s="15"/>
      <c r="AG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T54" s="15" t="s">
        <v>727</v>
      </c>
      <c r="AU54" s="15"/>
      <c r="AV54" s="15"/>
      <c r="AW54" s="15"/>
      <c r="AX54" s="15"/>
      <c r="AY54" s="15"/>
      <c r="AZ54" s="15"/>
      <c r="BA54" s="15"/>
      <c r="BB54" s="15"/>
      <c r="BC54" s="15"/>
      <c r="DT54" s="15" t="s">
        <v>403</v>
      </c>
      <c r="DU54" s="15"/>
      <c r="DV54" s="15"/>
      <c r="DW54" s="15"/>
      <c r="DX54" s="15"/>
      <c r="DY54" s="15"/>
      <c r="DZ54" s="15"/>
      <c r="EA54" s="15"/>
      <c r="EB54" s="15"/>
      <c r="EC54" s="15"/>
      <c r="EE54" s="15" t="s">
        <v>403</v>
      </c>
      <c r="EF54" s="15"/>
      <c r="EG54" s="15"/>
      <c r="EH54" s="15"/>
      <c r="EI54" s="15"/>
      <c r="EJ54" s="15"/>
      <c r="EK54" s="15"/>
      <c r="EL54" s="15"/>
      <c r="EM54" s="15"/>
      <c r="EN54" s="15"/>
      <c r="FL54" s="15" t="s">
        <v>723</v>
      </c>
      <c r="FM54" s="15"/>
      <c r="FN54" s="20"/>
      <c r="FO54" s="15"/>
      <c r="FP54" s="15"/>
      <c r="FQ54" s="15"/>
      <c r="FR54" s="15"/>
      <c r="FS54" s="15"/>
      <c r="FT54" s="15"/>
      <c r="FU54" s="15"/>
    </row>
    <row r="55" spans="24:177" ht="12"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I55" s="15" t="s">
        <v>404</v>
      </c>
      <c r="AJ55" s="15" t="s">
        <v>729</v>
      </c>
      <c r="AK55" s="15" t="s">
        <v>720</v>
      </c>
      <c r="AL55" s="15">
        <v>33</v>
      </c>
      <c r="AM55" s="15"/>
      <c r="AN55" s="15" t="s">
        <v>458</v>
      </c>
      <c r="AO55" s="15">
        <v>2</v>
      </c>
      <c r="AP55" s="15"/>
      <c r="AQ55" s="15">
        <v>17</v>
      </c>
      <c r="AR55" s="15" t="s">
        <v>720</v>
      </c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FL55" s="15"/>
      <c r="FM55" s="15"/>
      <c r="FN55" s="20"/>
      <c r="FO55" s="15"/>
      <c r="FP55" s="15"/>
      <c r="FQ55" s="15"/>
      <c r="FR55" s="15"/>
      <c r="FS55" s="15"/>
      <c r="FT55" s="15"/>
      <c r="FU55" s="15"/>
    </row>
    <row r="56" spans="24:177" ht="12">
      <c r="X56" s="15" t="s">
        <v>370</v>
      </c>
      <c r="Y56" s="15" t="s">
        <v>729</v>
      </c>
      <c r="Z56" s="15" t="s">
        <v>720</v>
      </c>
      <c r="AA56" s="15">
        <v>7</v>
      </c>
      <c r="AB56" s="15"/>
      <c r="AC56" s="15" t="s">
        <v>41</v>
      </c>
      <c r="AD56" s="15">
        <v>4</v>
      </c>
      <c r="AE56" s="15" t="s">
        <v>720</v>
      </c>
      <c r="AF56" s="15">
        <v>18</v>
      </c>
      <c r="AG56" s="15">
        <v>1</v>
      </c>
      <c r="AI56" s="15" t="s">
        <v>406</v>
      </c>
      <c r="AJ56" s="15" t="s">
        <v>507</v>
      </c>
      <c r="AK56" s="15" t="s">
        <v>720</v>
      </c>
      <c r="AL56" s="15">
        <v>31</v>
      </c>
      <c r="AM56" s="15"/>
      <c r="AN56" s="15" t="s">
        <v>47</v>
      </c>
      <c r="AO56" s="15">
        <v>2</v>
      </c>
      <c r="AP56" s="15"/>
      <c r="AQ56" s="15">
        <v>20</v>
      </c>
      <c r="AR56" s="15" t="s">
        <v>720</v>
      </c>
      <c r="AT56" s="15" t="s">
        <v>565</v>
      </c>
      <c r="AU56" s="15" t="s">
        <v>527</v>
      </c>
      <c r="AV56" s="15" t="s">
        <v>190</v>
      </c>
      <c r="AW56" s="15">
        <v>35</v>
      </c>
      <c r="AX56" s="15"/>
      <c r="AY56" s="15" t="s">
        <v>192</v>
      </c>
      <c r="AZ56" s="15">
        <v>4</v>
      </c>
      <c r="BA56" s="15"/>
      <c r="BB56" s="15">
        <v>11</v>
      </c>
      <c r="BC56" s="15" t="s">
        <v>720</v>
      </c>
      <c r="DT56" s="15" t="s">
        <v>404</v>
      </c>
      <c r="DU56" s="15" t="s">
        <v>507</v>
      </c>
      <c r="DV56" s="15" t="s">
        <v>720</v>
      </c>
      <c r="DW56" s="15">
        <v>49</v>
      </c>
      <c r="DX56" s="15"/>
      <c r="DY56" s="15" t="s">
        <v>458</v>
      </c>
      <c r="DZ56" s="15">
        <v>1</v>
      </c>
      <c r="EA56" s="15"/>
      <c r="EB56" s="15">
        <v>9</v>
      </c>
      <c r="EC56" s="15" t="s">
        <v>720</v>
      </c>
      <c r="EE56" s="15" t="s">
        <v>404</v>
      </c>
      <c r="EF56" s="15" t="s">
        <v>405</v>
      </c>
      <c r="EG56" s="15" t="s">
        <v>400</v>
      </c>
      <c r="EH56" s="15">
        <v>22</v>
      </c>
      <c r="EI56" s="15"/>
      <c r="EJ56" s="15" t="s">
        <v>401</v>
      </c>
      <c r="EK56" s="15">
        <v>4</v>
      </c>
      <c r="EL56" s="15"/>
      <c r="EM56" s="15">
        <v>22</v>
      </c>
      <c r="EN56" s="15"/>
      <c r="FL56" s="15" t="s">
        <v>690</v>
      </c>
      <c r="FM56" s="15" t="s">
        <v>507</v>
      </c>
      <c r="FN56" s="20" t="s">
        <v>720</v>
      </c>
      <c r="FO56" s="15">
        <v>52</v>
      </c>
      <c r="FP56" s="15"/>
      <c r="FQ56" s="15" t="s">
        <v>730</v>
      </c>
      <c r="FR56" s="15">
        <v>10</v>
      </c>
      <c r="FS56" s="15">
        <v>2</v>
      </c>
      <c r="FT56" s="15">
        <v>30</v>
      </c>
      <c r="FU56" s="15">
        <v>2</v>
      </c>
    </row>
    <row r="57" spans="24:177" ht="12">
      <c r="X57" s="15" t="s">
        <v>754</v>
      </c>
      <c r="Y57" s="15" t="s">
        <v>207</v>
      </c>
      <c r="Z57" s="15" t="s">
        <v>686</v>
      </c>
      <c r="AA57" s="15">
        <v>35</v>
      </c>
      <c r="AB57" s="15"/>
      <c r="AC57" s="15" t="s">
        <v>492</v>
      </c>
      <c r="AD57" s="15">
        <v>3</v>
      </c>
      <c r="AE57" s="15" t="s">
        <v>720</v>
      </c>
      <c r="AF57" s="15">
        <v>22</v>
      </c>
      <c r="AG57" s="15" t="s">
        <v>720</v>
      </c>
      <c r="AI57" s="15" t="s">
        <v>408</v>
      </c>
      <c r="AJ57" s="15" t="s">
        <v>507</v>
      </c>
      <c r="AK57" s="15" t="s">
        <v>720</v>
      </c>
      <c r="AL57" s="15">
        <v>0</v>
      </c>
      <c r="AM57" s="15"/>
      <c r="AN57" s="15" t="s">
        <v>48</v>
      </c>
      <c r="AO57" s="15">
        <v>1</v>
      </c>
      <c r="AP57" s="15"/>
      <c r="AQ57" s="15">
        <v>13</v>
      </c>
      <c r="AR57" s="15" t="s">
        <v>720</v>
      </c>
      <c r="AT57" s="15" t="s">
        <v>673</v>
      </c>
      <c r="AU57" s="15" t="s">
        <v>527</v>
      </c>
      <c r="AV57" s="15" t="s">
        <v>190</v>
      </c>
      <c r="AW57" s="15">
        <v>17</v>
      </c>
      <c r="AX57" s="15"/>
      <c r="AY57" s="15" t="s">
        <v>193</v>
      </c>
      <c r="AZ57" s="15">
        <v>4</v>
      </c>
      <c r="BA57" s="15"/>
      <c r="BB57" s="15">
        <v>15</v>
      </c>
      <c r="BC57" s="15" t="s">
        <v>720</v>
      </c>
      <c r="DT57" s="15" t="s">
        <v>673</v>
      </c>
      <c r="DU57" s="15" t="s">
        <v>383</v>
      </c>
      <c r="DV57" s="15" t="s">
        <v>456</v>
      </c>
      <c r="DW57" s="15">
        <v>11</v>
      </c>
      <c r="DX57" s="15"/>
      <c r="DY57" s="15" t="s">
        <v>459</v>
      </c>
      <c r="DZ57" s="15">
        <v>3</v>
      </c>
      <c r="EA57" s="15"/>
      <c r="EB57" s="15">
        <v>22</v>
      </c>
      <c r="EC57" s="15" t="s">
        <v>720</v>
      </c>
      <c r="EE57" s="15" t="s">
        <v>406</v>
      </c>
      <c r="EF57" s="15" t="s">
        <v>407</v>
      </c>
      <c r="EG57" s="15" t="s">
        <v>390</v>
      </c>
      <c r="EH57" s="15">
        <v>2</v>
      </c>
      <c r="EI57" s="15"/>
      <c r="EJ57" s="15" t="s">
        <v>390</v>
      </c>
      <c r="EK57" s="15">
        <v>3</v>
      </c>
      <c r="EL57" s="15"/>
      <c r="EM57" s="15">
        <v>24</v>
      </c>
      <c r="EN57" s="15">
        <v>1</v>
      </c>
      <c r="FL57" s="15" t="s">
        <v>691</v>
      </c>
      <c r="FM57" s="15" t="s">
        <v>507</v>
      </c>
      <c r="FN57" s="20" t="s">
        <v>720</v>
      </c>
      <c r="FO57" s="15">
        <v>50</v>
      </c>
      <c r="FP57" s="15"/>
      <c r="FQ57" s="15" t="s">
        <v>536</v>
      </c>
      <c r="FR57" s="15">
        <v>7</v>
      </c>
      <c r="FS57" s="15">
        <v>1</v>
      </c>
      <c r="FT57" s="15">
        <v>11</v>
      </c>
      <c r="FU57" s="15" t="s">
        <v>720</v>
      </c>
    </row>
    <row r="58" spans="24:177" ht="12">
      <c r="X58" s="15" t="s">
        <v>37</v>
      </c>
      <c r="Y58" s="15" t="s">
        <v>740</v>
      </c>
      <c r="Z58" s="15" t="s">
        <v>689</v>
      </c>
      <c r="AA58" s="15">
        <v>15</v>
      </c>
      <c r="AB58" s="15"/>
      <c r="AC58" s="15" t="s">
        <v>491</v>
      </c>
      <c r="AD58" s="15">
        <v>3</v>
      </c>
      <c r="AE58" s="15" t="s">
        <v>720</v>
      </c>
      <c r="AF58" s="15">
        <v>15</v>
      </c>
      <c r="AG58" s="15" t="s">
        <v>720</v>
      </c>
      <c r="AI58" s="15" t="s">
        <v>410</v>
      </c>
      <c r="AJ58" s="15" t="s">
        <v>720</v>
      </c>
      <c r="AK58" s="15"/>
      <c r="AL58" s="15" t="s">
        <v>720</v>
      </c>
      <c r="AM58" s="15"/>
      <c r="AN58" s="15" t="s">
        <v>49</v>
      </c>
      <c r="AO58" s="15">
        <v>1</v>
      </c>
      <c r="AP58" s="15"/>
      <c r="AQ58" s="15">
        <v>13</v>
      </c>
      <c r="AR58" s="15" t="s">
        <v>611</v>
      </c>
      <c r="AT58" s="15" t="s">
        <v>184</v>
      </c>
      <c r="AU58" s="15" t="s">
        <v>188</v>
      </c>
      <c r="AV58" s="15" t="s">
        <v>190</v>
      </c>
      <c r="AW58" s="15">
        <v>27</v>
      </c>
      <c r="AX58" s="15"/>
      <c r="AY58" s="15" t="s">
        <v>458</v>
      </c>
      <c r="AZ58" s="15">
        <v>3</v>
      </c>
      <c r="BA58" s="15"/>
      <c r="BB58" s="15">
        <v>25</v>
      </c>
      <c r="BC58" s="15" t="s">
        <v>720</v>
      </c>
      <c r="DT58" s="15" t="s">
        <v>410</v>
      </c>
      <c r="DU58" s="15" t="s">
        <v>507</v>
      </c>
      <c r="DV58" s="15" t="s">
        <v>720</v>
      </c>
      <c r="DW58" s="15">
        <v>26</v>
      </c>
      <c r="DX58" s="15"/>
      <c r="DY58" s="15" t="s">
        <v>460</v>
      </c>
      <c r="DZ58" s="15">
        <v>4</v>
      </c>
      <c r="EA58" s="15"/>
      <c r="EB58" s="15">
        <v>24</v>
      </c>
      <c r="EC58" s="15">
        <v>1</v>
      </c>
      <c r="EE58" s="15" t="s">
        <v>408</v>
      </c>
      <c r="EF58" s="15" t="s">
        <v>383</v>
      </c>
      <c r="EG58" s="15" t="s">
        <v>400</v>
      </c>
      <c r="EH58" s="15">
        <v>37</v>
      </c>
      <c r="EI58" s="15"/>
      <c r="EJ58" s="15" t="s">
        <v>409</v>
      </c>
      <c r="EK58" s="15">
        <v>2</v>
      </c>
      <c r="EL58" s="15"/>
      <c r="EM58" s="15">
        <v>20</v>
      </c>
      <c r="EN58" s="15"/>
      <c r="FL58" s="15" t="s">
        <v>692</v>
      </c>
      <c r="FM58" s="15" t="s">
        <v>720</v>
      </c>
      <c r="FN58" s="20" t="s">
        <v>720</v>
      </c>
      <c r="FO58" s="15" t="s">
        <v>720</v>
      </c>
      <c r="FP58" s="15"/>
      <c r="FQ58" s="15" t="s">
        <v>535</v>
      </c>
      <c r="FR58" s="15">
        <v>10</v>
      </c>
      <c r="FS58" s="15">
        <v>2</v>
      </c>
      <c r="FT58" s="15">
        <v>35</v>
      </c>
      <c r="FU58" s="15">
        <v>3</v>
      </c>
    </row>
    <row r="59" spans="24:177" ht="12">
      <c r="X59" s="15" t="s">
        <v>587</v>
      </c>
      <c r="Y59" s="15" t="s">
        <v>38</v>
      </c>
      <c r="Z59" s="15" t="s">
        <v>690</v>
      </c>
      <c r="AA59" s="15">
        <v>3</v>
      </c>
      <c r="AB59" s="15"/>
      <c r="AC59" s="15" t="s">
        <v>688</v>
      </c>
      <c r="AD59" s="15">
        <v>2</v>
      </c>
      <c r="AE59" s="15" t="s">
        <v>720</v>
      </c>
      <c r="AF59" s="15">
        <v>11</v>
      </c>
      <c r="AG59" s="15" t="s">
        <v>720</v>
      </c>
      <c r="AI59" s="15" t="s">
        <v>412</v>
      </c>
      <c r="AJ59" s="15" t="s">
        <v>720</v>
      </c>
      <c r="AK59" s="15"/>
      <c r="AL59" s="15" t="s">
        <v>720</v>
      </c>
      <c r="AM59" s="15"/>
      <c r="AN59" s="15" t="s">
        <v>50</v>
      </c>
      <c r="AO59" s="15">
        <v>1</v>
      </c>
      <c r="AP59" s="15"/>
      <c r="AQ59" s="15">
        <v>11</v>
      </c>
      <c r="AR59" s="15"/>
      <c r="AT59" s="15" t="s">
        <v>185</v>
      </c>
      <c r="AU59" s="15" t="s">
        <v>189</v>
      </c>
      <c r="AV59" s="15" t="s">
        <v>191</v>
      </c>
      <c r="AW59" s="15">
        <v>2</v>
      </c>
      <c r="AX59" s="15"/>
      <c r="AY59" s="15" t="s">
        <v>194</v>
      </c>
      <c r="AZ59" s="15">
        <v>4</v>
      </c>
      <c r="BA59" s="15">
        <v>1</v>
      </c>
      <c r="BB59" s="15">
        <v>13</v>
      </c>
      <c r="BC59" s="15" t="s">
        <v>720</v>
      </c>
      <c r="DT59" s="15" t="s">
        <v>674</v>
      </c>
      <c r="DU59" s="15" t="s">
        <v>720</v>
      </c>
      <c r="DV59" s="15"/>
      <c r="DW59" s="15" t="s">
        <v>720</v>
      </c>
      <c r="DX59" s="15"/>
      <c r="DY59" s="15" t="s">
        <v>461</v>
      </c>
      <c r="DZ59" s="15">
        <v>4</v>
      </c>
      <c r="EA59" s="15"/>
      <c r="EB59" s="15">
        <v>16</v>
      </c>
      <c r="EC59" s="15" t="s">
        <v>720</v>
      </c>
      <c r="EE59" s="15" t="s">
        <v>410</v>
      </c>
      <c r="EF59" s="15" t="s">
        <v>411</v>
      </c>
      <c r="EG59" s="15"/>
      <c r="EH59" s="15">
        <v>18</v>
      </c>
      <c r="EI59" s="15"/>
      <c r="EJ59" s="15" t="s">
        <v>400</v>
      </c>
      <c r="EK59" s="15">
        <v>3</v>
      </c>
      <c r="EL59" s="15"/>
      <c r="EM59" s="15">
        <v>20</v>
      </c>
      <c r="EN59" s="15">
        <v>2</v>
      </c>
      <c r="FL59" s="15" t="s">
        <v>609</v>
      </c>
      <c r="FM59" s="15" t="s">
        <v>720</v>
      </c>
      <c r="FN59" s="20" t="s">
        <v>720</v>
      </c>
      <c r="FO59" s="15" t="s">
        <v>720</v>
      </c>
      <c r="FP59" s="15"/>
      <c r="FQ59" s="15" t="s">
        <v>501</v>
      </c>
      <c r="FR59" s="15">
        <v>8</v>
      </c>
      <c r="FS59" s="15">
        <v>2</v>
      </c>
      <c r="FT59" s="15">
        <v>15</v>
      </c>
      <c r="FU59" s="15">
        <v>3</v>
      </c>
    </row>
    <row r="60" spans="24:177" ht="12">
      <c r="X60" s="15" t="s">
        <v>677</v>
      </c>
      <c r="Y60" s="15" t="s">
        <v>39</v>
      </c>
      <c r="Z60" s="15" t="s">
        <v>687</v>
      </c>
      <c r="AA60" s="15">
        <v>23</v>
      </c>
      <c r="AB60" s="15"/>
      <c r="AC60" s="15" t="s">
        <v>689</v>
      </c>
      <c r="AD60" s="15">
        <v>4</v>
      </c>
      <c r="AE60" s="15" t="s">
        <v>720</v>
      </c>
      <c r="AF60" s="15">
        <v>15</v>
      </c>
      <c r="AG60" s="15">
        <v>2</v>
      </c>
      <c r="AI60" s="15" t="s">
        <v>413</v>
      </c>
      <c r="AJ60" s="15" t="s">
        <v>720</v>
      </c>
      <c r="AK60" s="15"/>
      <c r="AL60" s="15"/>
      <c r="AM60" s="15"/>
      <c r="AN60" s="15" t="s">
        <v>720</v>
      </c>
      <c r="AO60" s="15" t="s">
        <v>720</v>
      </c>
      <c r="AP60" s="15"/>
      <c r="AQ60" s="15" t="s">
        <v>720</v>
      </c>
      <c r="AR60" s="15"/>
      <c r="AT60" s="15" t="s">
        <v>412</v>
      </c>
      <c r="AU60" s="15" t="s">
        <v>507</v>
      </c>
      <c r="AV60" s="15"/>
      <c r="AW60" s="15">
        <v>9</v>
      </c>
      <c r="AX60" s="15"/>
      <c r="AY60" s="15" t="s">
        <v>190</v>
      </c>
      <c r="AZ60" s="15">
        <v>4</v>
      </c>
      <c r="BA60" s="15"/>
      <c r="BB60" s="15">
        <v>35</v>
      </c>
      <c r="BC60" s="15">
        <v>3</v>
      </c>
      <c r="DT60" s="15" t="s">
        <v>413</v>
      </c>
      <c r="DU60" s="15" t="s">
        <v>720</v>
      </c>
      <c r="DV60" s="15"/>
      <c r="DW60" s="15" t="s">
        <v>720</v>
      </c>
      <c r="DX60" s="15"/>
      <c r="DY60" s="15" t="s">
        <v>462</v>
      </c>
      <c r="DZ60" s="15">
        <v>2</v>
      </c>
      <c r="EA60" s="15"/>
      <c r="EB60" s="15">
        <v>12</v>
      </c>
      <c r="EC60" s="15" t="s">
        <v>720</v>
      </c>
      <c r="EE60" s="15" t="s">
        <v>412</v>
      </c>
      <c r="EF60" s="15" t="s">
        <v>411</v>
      </c>
      <c r="EG60" s="15"/>
      <c r="EH60" s="15">
        <v>28</v>
      </c>
      <c r="EI60" s="15"/>
      <c r="EJ60" s="15" t="s">
        <v>394</v>
      </c>
      <c r="EK60" s="15">
        <v>4</v>
      </c>
      <c r="EL60" s="15"/>
      <c r="EM60" s="15">
        <v>21</v>
      </c>
      <c r="EN60" s="15"/>
      <c r="FL60" s="15" t="s">
        <v>686</v>
      </c>
      <c r="FM60" s="15" t="s">
        <v>720</v>
      </c>
      <c r="FN60" s="20" t="s">
        <v>611</v>
      </c>
      <c r="FO60" s="15" t="s">
        <v>720</v>
      </c>
      <c r="FP60" s="15"/>
      <c r="FQ60" s="15" t="s">
        <v>720</v>
      </c>
      <c r="FR60" s="15" t="s">
        <v>720</v>
      </c>
      <c r="FS60" s="15"/>
      <c r="FT60" s="15" t="s">
        <v>720</v>
      </c>
      <c r="FU60" s="15"/>
    </row>
    <row r="61" spans="24:177" ht="12">
      <c r="X61" s="15" t="s">
        <v>502</v>
      </c>
      <c r="Y61" s="15" t="s">
        <v>527</v>
      </c>
      <c r="Z61" s="15" t="s">
        <v>690</v>
      </c>
      <c r="AA61" s="15">
        <v>5</v>
      </c>
      <c r="AB61" s="15"/>
      <c r="AC61" s="15" t="s">
        <v>690</v>
      </c>
      <c r="AD61" s="15">
        <v>3</v>
      </c>
      <c r="AE61" s="15"/>
      <c r="AF61" s="15">
        <v>17</v>
      </c>
      <c r="AG61" s="15">
        <v>2</v>
      </c>
      <c r="AI61" s="15" t="s">
        <v>414</v>
      </c>
      <c r="AJ61" s="15"/>
      <c r="AK61" s="15"/>
      <c r="AL61" s="15"/>
      <c r="AM61" s="15"/>
      <c r="AN61" s="15"/>
      <c r="AO61" s="15"/>
      <c r="AP61" s="15"/>
      <c r="AQ61" s="15"/>
      <c r="AR61" s="15"/>
      <c r="AT61" s="15" t="s">
        <v>415</v>
      </c>
      <c r="AU61" s="15" t="s">
        <v>507</v>
      </c>
      <c r="AV61" s="15"/>
      <c r="AW61" s="15">
        <v>7</v>
      </c>
      <c r="AX61" s="15"/>
      <c r="AY61" s="15" t="s">
        <v>191</v>
      </c>
      <c r="AZ61" s="15">
        <v>1</v>
      </c>
      <c r="BA61" s="15"/>
      <c r="BB61" s="15">
        <v>3</v>
      </c>
      <c r="BC61" s="15">
        <v>1</v>
      </c>
      <c r="DT61" s="15" t="s">
        <v>675</v>
      </c>
      <c r="DU61" s="15"/>
      <c r="DV61" s="15"/>
      <c r="DW61" s="15"/>
      <c r="DX61" s="15"/>
      <c r="DY61" s="15" t="s">
        <v>463</v>
      </c>
      <c r="DZ61" s="15">
        <v>1</v>
      </c>
      <c r="EA61" s="15"/>
      <c r="EB61" s="15">
        <v>2</v>
      </c>
      <c r="EC61" s="15"/>
      <c r="EE61" s="15" t="s">
        <v>413</v>
      </c>
      <c r="EF61" s="15"/>
      <c r="EG61" s="15"/>
      <c r="EH61" s="15"/>
      <c r="EI61" s="15"/>
      <c r="EJ61" s="15" t="s">
        <v>391</v>
      </c>
      <c r="EK61" s="15">
        <v>2</v>
      </c>
      <c r="EL61" s="15"/>
      <c r="EM61" s="15">
        <v>15</v>
      </c>
      <c r="EN61" s="15"/>
      <c r="FL61" s="15" t="s">
        <v>685</v>
      </c>
      <c r="FM61" s="15" t="s">
        <v>720</v>
      </c>
      <c r="FN61" s="20" t="s">
        <v>720</v>
      </c>
      <c r="FO61" s="15" t="s">
        <v>720</v>
      </c>
      <c r="FP61" s="15"/>
      <c r="FQ61" s="15" t="s">
        <v>720</v>
      </c>
      <c r="FR61" s="15"/>
      <c r="FS61" s="15"/>
      <c r="FT61" s="15"/>
      <c r="FU61" s="15"/>
    </row>
    <row r="62" spans="24:177" ht="12">
      <c r="X62" s="15" t="s">
        <v>512</v>
      </c>
      <c r="Y62" s="15" t="s">
        <v>729</v>
      </c>
      <c r="Z62" s="15" t="s">
        <v>720</v>
      </c>
      <c r="AA62" s="15">
        <v>6</v>
      </c>
      <c r="AB62" s="15"/>
      <c r="AC62" s="15" t="s">
        <v>687</v>
      </c>
      <c r="AD62" s="15">
        <v>1</v>
      </c>
      <c r="AE62" s="15" t="s">
        <v>720</v>
      </c>
      <c r="AF62" s="15">
        <v>10</v>
      </c>
      <c r="AG62" s="15">
        <v>1</v>
      </c>
      <c r="AI62" s="15" t="s">
        <v>415</v>
      </c>
      <c r="AJ62" s="15"/>
      <c r="AK62" s="15"/>
      <c r="AL62" s="15"/>
      <c r="AM62" s="15"/>
      <c r="AN62" s="15"/>
      <c r="AO62" s="15"/>
      <c r="AP62" s="15"/>
      <c r="AQ62" s="15"/>
      <c r="AR62" s="15"/>
      <c r="AT62" s="15" t="s">
        <v>186</v>
      </c>
      <c r="AU62" s="15"/>
      <c r="AV62" s="15"/>
      <c r="AW62" s="15"/>
      <c r="AX62" s="15"/>
      <c r="AY62" s="15" t="s">
        <v>720</v>
      </c>
      <c r="AZ62" s="15" t="s">
        <v>720</v>
      </c>
      <c r="BA62" s="15"/>
      <c r="BB62" s="15" t="s">
        <v>720</v>
      </c>
      <c r="BC62" s="15"/>
      <c r="DT62" s="15" t="s">
        <v>455</v>
      </c>
      <c r="DU62" s="15"/>
      <c r="DV62" s="15"/>
      <c r="DW62" s="15"/>
      <c r="DX62" s="15"/>
      <c r="DY62" s="15" t="s">
        <v>464</v>
      </c>
      <c r="DZ62" s="15">
        <v>1</v>
      </c>
      <c r="EA62" s="15"/>
      <c r="EB62" s="15">
        <v>12</v>
      </c>
      <c r="EC62" s="15"/>
      <c r="EE62" s="15" t="s">
        <v>414</v>
      </c>
      <c r="EF62" s="15"/>
      <c r="EG62" s="15"/>
      <c r="EH62" s="15"/>
      <c r="EI62" s="15"/>
      <c r="EJ62" s="15"/>
      <c r="EK62" s="15"/>
      <c r="EL62" s="15"/>
      <c r="EM62" s="15"/>
      <c r="EN62" s="15"/>
      <c r="FL62" s="15" t="s">
        <v>610</v>
      </c>
      <c r="FM62" s="15" t="s">
        <v>720</v>
      </c>
      <c r="FN62" s="20" t="s">
        <v>720</v>
      </c>
      <c r="FO62" s="15" t="s">
        <v>720</v>
      </c>
      <c r="FP62" s="15"/>
      <c r="FQ62" s="15" t="s">
        <v>720</v>
      </c>
      <c r="FR62" s="15"/>
      <c r="FS62" s="15"/>
      <c r="FT62" s="15"/>
      <c r="FU62" s="15"/>
    </row>
    <row r="63" spans="24:177" ht="12">
      <c r="X63" s="15" t="s">
        <v>622</v>
      </c>
      <c r="Y63" s="15" t="s">
        <v>40</v>
      </c>
      <c r="Z63" s="15" t="s">
        <v>689</v>
      </c>
      <c r="AA63" s="15">
        <v>0</v>
      </c>
      <c r="AB63" s="15"/>
      <c r="AC63" s="15"/>
      <c r="AD63" s="15"/>
      <c r="AE63" s="15"/>
      <c r="AF63" s="15"/>
      <c r="AG63" s="15"/>
      <c r="AI63" s="15" t="s">
        <v>565</v>
      </c>
      <c r="AJ63" s="15"/>
      <c r="AK63" s="15"/>
      <c r="AL63" s="15"/>
      <c r="AM63" s="15"/>
      <c r="AN63" s="15"/>
      <c r="AO63" s="15"/>
      <c r="AP63" s="15"/>
      <c r="AQ63" s="15"/>
      <c r="AR63" s="15"/>
      <c r="AT63" s="15" t="s">
        <v>413</v>
      </c>
      <c r="AU63" s="15"/>
      <c r="AV63" s="15"/>
      <c r="AW63" s="15"/>
      <c r="AX63" s="15"/>
      <c r="AY63" s="15"/>
      <c r="AZ63" s="15"/>
      <c r="BA63" s="15"/>
      <c r="BB63" s="15"/>
      <c r="BC63" s="15"/>
      <c r="DT63" s="15" t="s">
        <v>415</v>
      </c>
      <c r="DU63" s="15"/>
      <c r="DV63" s="15"/>
      <c r="DW63" s="15"/>
      <c r="DX63" s="15"/>
      <c r="DY63" s="15"/>
      <c r="DZ63" s="15"/>
      <c r="EA63" s="15"/>
      <c r="EB63" s="15"/>
      <c r="EC63" s="15"/>
      <c r="EE63" s="15" t="s">
        <v>415</v>
      </c>
      <c r="EF63" s="15"/>
      <c r="EG63" s="15"/>
      <c r="EH63" s="15"/>
      <c r="EI63" s="15"/>
      <c r="EJ63" s="15"/>
      <c r="EK63" s="15"/>
      <c r="EL63" s="15"/>
      <c r="EM63" s="15"/>
      <c r="EN63" s="15"/>
      <c r="FL63" s="15" t="s">
        <v>720</v>
      </c>
      <c r="FM63" s="15" t="s">
        <v>720</v>
      </c>
      <c r="FN63" s="20" t="s">
        <v>720</v>
      </c>
      <c r="FO63" s="15" t="s">
        <v>720</v>
      </c>
      <c r="FP63" s="15"/>
      <c r="FQ63" s="15"/>
      <c r="FR63" s="15"/>
      <c r="FS63" s="15"/>
      <c r="FT63" s="15"/>
      <c r="FU63" s="15"/>
    </row>
    <row r="64" spans="24:177" ht="12">
      <c r="X64" s="15" t="s">
        <v>506</v>
      </c>
      <c r="Y64" s="15" t="s">
        <v>507</v>
      </c>
      <c r="Z64" s="15" t="s">
        <v>720</v>
      </c>
      <c r="AA64" s="15">
        <v>3</v>
      </c>
      <c r="AB64" s="15"/>
      <c r="AC64" s="15"/>
      <c r="AD64" s="15"/>
      <c r="AE64" s="15"/>
      <c r="AF64" s="15"/>
      <c r="AG64" s="15"/>
      <c r="AI64" s="15" t="s">
        <v>416</v>
      </c>
      <c r="AJ64" s="15"/>
      <c r="AK64" s="15"/>
      <c r="AL64" s="15"/>
      <c r="AM64" s="15"/>
      <c r="AN64" s="15"/>
      <c r="AO64" s="15"/>
      <c r="AP64" s="15"/>
      <c r="AQ64" s="15"/>
      <c r="AR64" s="15"/>
      <c r="AT64" s="15" t="s">
        <v>417</v>
      </c>
      <c r="AU64" s="15"/>
      <c r="AV64" s="15"/>
      <c r="AW64" s="15"/>
      <c r="AX64" s="15"/>
      <c r="AY64" s="15"/>
      <c r="AZ64" s="15"/>
      <c r="BA64" s="15"/>
      <c r="BB64" s="15"/>
      <c r="BC64" s="15"/>
      <c r="DT64" s="15" t="s">
        <v>565</v>
      </c>
      <c r="DU64" s="15"/>
      <c r="DV64" s="15"/>
      <c r="DW64" s="15"/>
      <c r="DX64" s="15"/>
      <c r="DY64" s="15"/>
      <c r="DZ64" s="15"/>
      <c r="EA64" s="15"/>
      <c r="EB64" s="15"/>
      <c r="EC64" s="15"/>
      <c r="EE64" s="15" t="s">
        <v>565</v>
      </c>
      <c r="EF64" s="15"/>
      <c r="EG64" s="15"/>
      <c r="EH64" s="15"/>
      <c r="EI64" s="15"/>
      <c r="EJ64" s="15"/>
      <c r="EK64" s="15"/>
      <c r="EL64" s="15"/>
      <c r="EM64" s="15"/>
      <c r="EN64" s="15"/>
      <c r="FL64" s="15" t="s">
        <v>720</v>
      </c>
      <c r="FM64" s="15" t="s">
        <v>720</v>
      </c>
      <c r="FN64" s="20" t="s">
        <v>611</v>
      </c>
      <c r="FO64" s="15" t="s">
        <v>720</v>
      </c>
      <c r="FP64" s="15"/>
      <c r="FQ64" s="15"/>
      <c r="FR64" s="15"/>
      <c r="FS64" s="15"/>
      <c r="FT64" s="15"/>
      <c r="FU64" s="15"/>
    </row>
    <row r="65" spans="24:177" ht="12">
      <c r="X65" s="15" t="s">
        <v>371</v>
      </c>
      <c r="Y65" s="15" t="s">
        <v>729</v>
      </c>
      <c r="Z65" s="15" t="s">
        <v>720</v>
      </c>
      <c r="AA65" s="15">
        <v>2</v>
      </c>
      <c r="AB65" s="15"/>
      <c r="AC65" s="15"/>
      <c r="AD65" s="15"/>
      <c r="AE65" s="15"/>
      <c r="AF65" s="15"/>
      <c r="AG65" s="15"/>
      <c r="AI65" s="15" t="s">
        <v>417</v>
      </c>
      <c r="AJ65" s="15"/>
      <c r="AK65" s="15"/>
      <c r="AL65" s="15"/>
      <c r="AM65" s="15"/>
      <c r="AN65" s="15"/>
      <c r="AO65" s="15"/>
      <c r="AP65" s="15"/>
      <c r="AQ65" s="15"/>
      <c r="AR65" s="15"/>
      <c r="AT65" s="15" t="s">
        <v>187</v>
      </c>
      <c r="AU65" s="15"/>
      <c r="AV65" s="15"/>
      <c r="AW65" s="15"/>
      <c r="AX65" s="15"/>
      <c r="AY65" s="15"/>
      <c r="AZ65" s="15"/>
      <c r="BA65" s="15"/>
      <c r="BB65" s="15"/>
      <c r="BC65" s="15"/>
      <c r="DT65" s="15" t="s">
        <v>416</v>
      </c>
      <c r="DU65" s="15"/>
      <c r="DV65" s="15"/>
      <c r="DW65" s="15"/>
      <c r="DX65" s="15"/>
      <c r="DY65" s="15"/>
      <c r="DZ65" s="15"/>
      <c r="EA65" s="15"/>
      <c r="EB65" s="15"/>
      <c r="EC65" s="15"/>
      <c r="EE65" s="15" t="s">
        <v>416</v>
      </c>
      <c r="EF65" s="15"/>
      <c r="EG65" s="15"/>
      <c r="EH65" s="15"/>
      <c r="EI65" s="15"/>
      <c r="EJ65" s="15"/>
      <c r="EK65" s="15"/>
      <c r="EL65" s="15"/>
      <c r="EM65" s="15"/>
      <c r="EN65" s="15"/>
      <c r="FL65" s="15" t="s">
        <v>720</v>
      </c>
      <c r="FM65" s="15" t="s">
        <v>720</v>
      </c>
      <c r="FN65" s="20" t="s">
        <v>720</v>
      </c>
      <c r="FO65" s="15" t="s">
        <v>720</v>
      </c>
      <c r="FP65" s="15"/>
      <c r="FQ65" s="15"/>
      <c r="FR65" s="15"/>
      <c r="FS65" s="15"/>
      <c r="FT65" s="15"/>
      <c r="FU65" s="15"/>
    </row>
    <row r="66" spans="24:177" ht="12">
      <c r="X66" s="15" t="s">
        <v>514</v>
      </c>
      <c r="Y66" s="15" t="s">
        <v>720</v>
      </c>
      <c r="Z66" s="15" t="s">
        <v>720</v>
      </c>
      <c r="AA66" s="15" t="s">
        <v>720</v>
      </c>
      <c r="AB66" s="15"/>
      <c r="AC66" s="15"/>
      <c r="AD66" s="15"/>
      <c r="AE66" s="15"/>
      <c r="AF66" s="15"/>
      <c r="AG66" s="15"/>
      <c r="AI66" s="15"/>
      <c r="AJ66" s="15"/>
      <c r="AK66" s="15" t="s">
        <v>526</v>
      </c>
      <c r="AL66" s="15">
        <v>10</v>
      </c>
      <c r="AM66" s="15"/>
      <c r="AN66" s="15"/>
      <c r="AO66" s="15"/>
      <c r="AP66" s="15"/>
      <c r="AQ66" s="15"/>
      <c r="AR66" s="15"/>
      <c r="AT66" s="15" t="s">
        <v>416</v>
      </c>
      <c r="AU66" s="15"/>
      <c r="AV66" s="15"/>
      <c r="AW66" s="15"/>
      <c r="AX66" s="15"/>
      <c r="AY66" s="15"/>
      <c r="AZ66" s="15"/>
      <c r="BA66" s="15"/>
      <c r="BB66" s="15"/>
      <c r="BC66" s="15"/>
      <c r="DT66" s="15" t="s">
        <v>417</v>
      </c>
      <c r="DU66" s="15"/>
      <c r="DV66" s="15"/>
      <c r="DW66" s="15"/>
      <c r="DX66" s="15"/>
      <c r="DY66" s="15"/>
      <c r="DZ66" s="15"/>
      <c r="EA66" s="15"/>
      <c r="EB66" s="15"/>
      <c r="EC66" s="15"/>
      <c r="EE66" s="15" t="s">
        <v>417</v>
      </c>
      <c r="EF66" s="15"/>
      <c r="EG66" s="15"/>
      <c r="EH66" s="15"/>
      <c r="EI66" s="15"/>
      <c r="EJ66" s="15"/>
      <c r="EK66" s="15"/>
      <c r="EL66" s="15"/>
      <c r="EM66" s="15"/>
      <c r="EN66" s="15"/>
      <c r="FL66" s="15" t="s">
        <v>720</v>
      </c>
      <c r="FM66" s="15" t="s">
        <v>720</v>
      </c>
      <c r="FN66" s="20"/>
      <c r="FO66" s="15" t="s">
        <v>720</v>
      </c>
      <c r="FP66" s="15"/>
      <c r="FQ66" s="15"/>
      <c r="FR66" s="15"/>
      <c r="FS66" s="15"/>
      <c r="FT66" s="15"/>
      <c r="FU66" s="15"/>
    </row>
    <row r="67" spans="24:177" ht="12">
      <c r="X67" s="15"/>
      <c r="Y67" s="15"/>
      <c r="Z67" s="15" t="s">
        <v>526</v>
      </c>
      <c r="AA67" s="15">
        <v>14</v>
      </c>
      <c r="AB67" s="15"/>
      <c r="AC67" s="15"/>
      <c r="AD67" s="15"/>
      <c r="AE67" s="15"/>
      <c r="AF67" s="15"/>
      <c r="AG67" s="15"/>
      <c r="AI67" s="15" t="s">
        <v>418</v>
      </c>
      <c r="AJ67" s="15"/>
      <c r="AK67" s="15"/>
      <c r="AL67" s="15">
        <f>SUM(AL55:AL66)</f>
        <v>74</v>
      </c>
      <c r="AM67" s="15"/>
      <c r="AN67" s="15"/>
      <c r="AO67" s="15"/>
      <c r="AP67" s="15"/>
      <c r="AQ67" s="15"/>
      <c r="AR67" s="15"/>
      <c r="AT67" s="15"/>
      <c r="AU67" s="15"/>
      <c r="AV67" s="15" t="s">
        <v>526</v>
      </c>
      <c r="AW67" s="15">
        <v>8</v>
      </c>
      <c r="AX67" s="15"/>
      <c r="AY67" s="15"/>
      <c r="AZ67" s="15"/>
      <c r="BA67" s="15"/>
      <c r="BB67" s="15"/>
      <c r="BC67" s="15"/>
      <c r="DT67" s="15"/>
      <c r="DU67" s="15"/>
      <c r="DV67" s="15" t="s">
        <v>526</v>
      </c>
      <c r="DW67" s="15">
        <v>17</v>
      </c>
      <c r="DX67" s="15"/>
      <c r="DY67" s="15"/>
      <c r="DZ67" s="15"/>
      <c r="EA67" s="15"/>
      <c r="EB67" s="15"/>
      <c r="EC67" s="15"/>
      <c r="EE67" s="15"/>
      <c r="EF67" s="15"/>
      <c r="EG67" s="15" t="s">
        <v>526</v>
      </c>
      <c r="EH67" s="15">
        <v>18</v>
      </c>
      <c r="EI67" s="15"/>
      <c r="EJ67" s="15"/>
      <c r="EK67" s="15"/>
      <c r="EL67" s="15"/>
      <c r="EM67" s="15"/>
      <c r="EN67" s="15"/>
      <c r="FL67" s="15"/>
      <c r="FM67" s="15"/>
      <c r="FN67" s="20" t="s">
        <v>526</v>
      </c>
      <c r="FO67" s="15">
        <v>21</v>
      </c>
      <c r="FP67" s="15"/>
      <c r="FQ67" s="15"/>
      <c r="FR67" s="15"/>
      <c r="FS67" s="15"/>
      <c r="FT67" s="15"/>
      <c r="FU67" s="15"/>
    </row>
    <row r="68" spans="24:177" ht="12">
      <c r="X68" s="15" t="s">
        <v>42</v>
      </c>
      <c r="Y68" s="15"/>
      <c r="Z68" s="15"/>
      <c r="AA68" s="15">
        <f>SUM(AA56:AA67)</f>
        <v>113</v>
      </c>
      <c r="AB68" s="15"/>
      <c r="AC68" s="15"/>
      <c r="AD68" s="15"/>
      <c r="AE68" s="15"/>
      <c r="AF68" s="15"/>
      <c r="AG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T68" s="15" t="s">
        <v>195</v>
      </c>
      <c r="AU68" s="15"/>
      <c r="AV68" s="15"/>
      <c r="AW68" s="15">
        <f>SUM(AW56:AW67)</f>
        <v>105</v>
      </c>
      <c r="AX68" s="15"/>
      <c r="AY68" s="15"/>
      <c r="AZ68" s="15"/>
      <c r="BA68" s="15"/>
      <c r="BB68" s="15"/>
      <c r="BC68" s="15"/>
      <c r="DT68" s="15" t="s">
        <v>457</v>
      </c>
      <c r="DU68" s="15"/>
      <c r="DV68" s="15"/>
      <c r="DW68" s="15">
        <v>103</v>
      </c>
      <c r="DX68" s="15"/>
      <c r="DY68" s="15"/>
      <c r="DZ68" s="15"/>
      <c r="EA68" s="15"/>
      <c r="EB68" s="15"/>
      <c r="EC68" s="15"/>
      <c r="EE68" s="15" t="s">
        <v>418</v>
      </c>
      <c r="EF68" s="15"/>
      <c r="EG68" s="15"/>
      <c r="EH68" s="15">
        <v>125</v>
      </c>
      <c r="EI68" s="15"/>
      <c r="EJ68" s="15"/>
      <c r="EK68" s="15"/>
      <c r="EL68" s="15"/>
      <c r="EM68" s="15"/>
      <c r="EN68" s="15"/>
      <c r="FL68" s="15" t="s">
        <v>612</v>
      </c>
      <c r="FM68" s="15"/>
      <c r="FN68" s="20"/>
      <c r="FO68" s="15">
        <v>123</v>
      </c>
      <c r="FP68" s="15"/>
      <c r="FQ68" s="15"/>
      <c r="FR68" s="15"/>
      <c r="FS68" s="15"/>
      <c r="FT68" s="15"/>
      <c r="FU68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35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2.57421875" defaultRowHeight="12.75"/>
  <cols>
    <col min="1" max="1" width="19.421875" style="84" bestFit="1" customWidth="1"/>
    <col min="2" max="2" width="7.00390625" style="91" bestFit="1" customWidth="1"/>
    <col min="3" max="3" width="0.42578125" style="91" customWidth="1"/>
    <col min="4" max="4" width="4.140625" style="95" bestFit="1" customWidth="1"/>
    <col min="5" max="5" width="4.140625" style="91" bestFit="1" customWidth="1"/>
    <col min="6" max="6" width="4.140625" style="88" bestFit="1" customWidth="1"/>
    <col min="7" max="7" width="4.140625" style="91" bestFit="1" customWidth="1"/>
    <col min="8" max="8" width="4.140625" style="96" bestFit="1" customWidth="1"/>
    <col min="9" max="9" width="4.140625" style="88" customWidth="1"/>
    <col min="10" max="10" width="4.140625" style="88" bestFit="1" customWidth="1"/>
    <col min="11" max="11" width="4.140625" style="88" customWidth="1"/>
    <col min="12" max="12" width="3.140625" style="88" bestFit="1" customWidth="1"/>
    <col min="13" max="13" width="3.140625" style="96" bestFit="1" customWidth="1"/>
    <col min="14" max="16" width="3.140625" style="88" customWidth="1"/>
    <col min="17" max="17" width="3.140625" style="91" customWidth="1"/>
    <col min="18" max="18" width="3.140625" style="96" bestFit="1" customWidth="1"/>
    <col min="19" max="19" width="3.140625" style="91" bestFit="1" customWidth="1"/>
    <col min="20" max="22" width="3.140625" style="88" bestFit="1" customWidth="1"/>
    <col min="23" max="23" width="3.140625" style="96" customWidth="1"/>
    <col min="24" max="24" width="3.140625" style="88" bestFit="1" customWidth="1"/>
    <col min="25" max="25" width="3.140625" style="91" bestFit="1" customWidth="1"/>
    <col min="26" max="27" width="3.140625" style="88" bestFit="1" customWidth="1"/>
    <col min="28" max="28" width="3.140625" style="96" customWidth="1"/>
    <col min="29" max="30" width="3.140625" style="91" bestFit="1" customWidth="1"/>
    <col min="31" max="32" width="3.140625" style="88" bestFit="1" customWidth="1"/>
    <col min="33" max="33" width="3.140625" style="96" bestFit="1" customWidth="1"/>
    <col min="34" max="36" width="3.140625" style="88" bestFit="1" customWidth="1"/>
    <col min="37" max="37" width="3.140625" style="91" bestFit="1" customWidth="1"/>
    <col min="38" max="38" width="3.140625" style="96" customWidth="1"/>
    <col min="39" max="41" width="3.140625" style="88" bestFit="1" customWidth="1"/>
    <col min="42" max="42" width="3.140625" style="88" customWidth="1"/>
    <col min="43" max="43" width="3.140625" style="96" bestFit="1" customWidth="1"/>
    <col min="44" max="44" width="3.140625" style="88" customWidth="1"/>
    <col min="45" max="45" width="3.140625" style="88" bestFit="1" customWidth="1"/>
    <col min="46" max="46" width="3.140625" style="88" customWidth="1"/>
    <col min="47" max="47" width="3.140625" style="88" bestFit="1" customWidth="1"/>
    <col min="48" max="48" width="3.00390625" style="88" customWidth="1"/>
    <col min="49" max="49" width="12.421875" style="95" customWidth="1"/>
    <col min="50" max="16384" width="12.421875" style="88" customWidth="1"/>
  </cols>
  <sheetData>
    <row r="1" spans="1:49" s="26" customFormat="1" ht="12.75">
      <c r="A1" s="18" t="s">
        <v>707</v>
      </c>
      <c r="B1" s="22"/>
      <c r="C1" s="23"/>
      <c r="D1" s="24"/>
      <c r="E1" s="25"/>
      <c r="G1" s="25"/>
      <c r="H1" s="27"/>
      <c r="M1" s="27"/>
      <c r="Q1" s="25"/>
      <c r="R1" s="27"/>
      <c r="S1" s="25"/>
      <c r="W1" s="27"/>
      <c r="Y1" s="25"/>
      <c r="AB1" s="27"/>
      <c r="AC1" s="25"/>
      <c r="AD1" s="25"/>
      <c r="AG1" s="27"/>
      <c r="AK1" s="25"/>
      <c r="AL1" s="27"/>
      <c r="AQ1" s="27"/>
      <c r="AW1" s="24"/>
    </row>
    <row r="2" spans="1:49" s="26" customFormat="1" ht="12">
      <c r="A2" s="28" t="s">
        <v>708</v>
      </c>
      <c r="B2" s="25"/>
      <c r="C2" s="29"/>
      <c r="D2" s="24"/>
      <c r="E2" s="25"/>
      <c r="G2" s="25"/>
      <c r="H2" s="27"/>
      <c r="M2" s="27"/>
      <c r="Q2" s="25"/>
      <c r="R2" s="27"/>
      <c r="S2" s="25"/>
      <c r="W2" s="27"/>
      <c r="Y2" s="25"/>
      <c r="AB2" s="27"/>
      <c r="AC2" s="25"/>
      <c r="AD2" s="25"/>
      <c r="AG2" s="27"/>
      <c r="AK2" s="25"/>
      <c r="AL2" s="27"/>
      <c r="AQ2" s="27"/>
      <c r="AW2" s="24"/>
    </row>
    <row r="3" spans="1:49" s="34" customFormat="1" ht="121.5" thickBot="1">
      <c r="A3" s="30" t="s">
        <v>709</v>
      </c>
      <c r="B3" s="31" t="s">
        <v>710</v>
      </c>
      <c r="C3" s="32"/>
      <c r="D3" s="33" t="s">
        <v>711</v>
      </c>
      <c r="E3" s="34" t="s">
        <v>494</v>
      </c>
      <c r="F3" s="34" t="s">
        <v>715</v>
      </c>
      <c r="G3" s="34" t="s">
        <v>713</v>
      </c>
      <c r="H3" s="35" t="s">
        <v>246</v>
      </c>
      <c r="I3" s="34" t="s">
        <v>714</v>
      </c>
      <c r="J3" s="34" t="s">
        <v>495</v>
      </c>
      <c r="K3" s="34" t="s">
        <v>712</v>
      </c>
      <c r="L3" s="34" t="s">
        <v>496</v>
      </c>
      <c r="M3" s="35" t="s">
        <v>497</v>
      </c>
      <c r="N3" s="34" t="s">
        <v>258</v>
      </c>
      <c r="O3" s="34" t="s">
        <v>259</v>
      </c>
      <c r="P3" s="34" t="s">
        <v>252</v>
      </c>
      <c r="Q3" s="34" t="s">
        <v>255</v>
      </c>
      <c r="R3" s="35" t="s">
        <v>247</v>
      </c>
      <c r="S3" s="34" t="s">
        <v>248</v>
      </c>
      <c r="T3" s="34" t="s">
        <v>256</v>
      </c>
      <c r="U3" s="34" t="s">
        <v>249</v>
      </c>
      <c r="V3" s="34" t="s">
        <v>262</v>
      </c>
      <c r="W3" s="35" t="s">
        <v>21</v>
      </c>
      <c r="X3" s="34" t="s">
        <v>250</v>
      </c>
      <c r="Y3" s="34" t="s">
        <v>254</v>
      </c>
      <c r="Z3" s="34" t="s">
        <v>257</v>
      </c>
      <c r="AA3" s="34" t="s">
        <v>260</v>
      </c>
      <c r="AB3" s="35" t="s">
        <v>482</v>
      </c>
      <c r="AC3" s="34" t="s">
        <v>251</v>
      </c>
      <c r="AD3" s="34" t="s">
        <v>253</v>
      </c>
      <c r="AE3" s="34" t="s">
        <v>264</v>
      </c>
      <c r="AF3" s="34" t="s">
        <v>106</v>
      </c>
      <c r="AG3" s="35" t="s">
        <v>261</v>
      </c>
      <c r="AH3" s="34" t="s">
        <v>271</v>
      </c>
      <c r="AI3" s="34" t="s">
        <v>263</v>
      </c>
      <c r="AJ3" s="34" t="s">
        <v>265</v>
      </c>
      <c r="AK3" s="34" t="s">
        <v>168</v>
      </c>
      <c r="AL3" s="35" t="s">
        <v>239</v>
      </c>
      <c r="AM3" s="34" t="s">
        <v>22</v>
      </c>
      <c r="AN3" s="34" t="s">
        <v>268</v>
      </c>
      <c r="AO3" s="34" t="s">
        <v>266</v>
      </c>
      <c r="AP3" s="34" t="s">
        <v>267</v>
      </c>
      <c r="AQ3" s="35" t="s">
        <v>269</v>
      </c>
      <c r="AR3" s="34" t="s">
        <v>270</v>
      </c>
      <c r="AS3" s="34" t="s">
        <v>43</v>
      </c>
      <c r="AT3" s="34" t="s">
        <v>99</v>
      </c>
      <c r="AU3" s="34" t="s">
        <v>23</v>
      </c>
      <c r="AW3" s="33"/>
    </row>
    <row r="4" spans="1:49" s="44" customFormat="1" ht="12.75">
      <c r="A4" s="36" t="s">
        <v>273</v>
      </c>
      <c r="B4" s="37">
        <f aca="true" t="shared" si="0" ref="B4:B9">MAX(D4:AO4)</f>
        <v>901</v>
      </c>
      <c r="C4" s="38"/>
      <c r="D4" s="39">
        <f aca="true" t="shared" si="1" ref="D4:AE4">SUM(D11:D35)</f>
        <v>901</v>
      </c>
      <c r="E4" s="39">
        <f t="shared" si="1"/>
        <v>322</v>
      </c>
      <c r="F4" s="39">
        <f t="shared" si="1"/>
        <v>243</v>
      </c>
      <c r="G4" s="39">
        <f t="shared" si="1"/>
        <v>219</v>
      </c>
      <c r="H4" s="39">
        <f t="shared" si="1"/>
        <v>182</v>
      </c>
      <c r="I4" s="39">
        <f t="shared" si="1"/>
        <v>153</v>
      </c>
      <c r="J4" s="39">
        <f t="shared" si="1"/>
        <v>148</v>
      </c>
      <c r="K4" s="39">
        <f t="shared" si="1"/>
        <v>139</v>
      </c>
      <c r="L4" s="39">
        <f t="shared" si="1"/>
        <v>95</v>
      </c>
      <c r="M4" s="39">
        <f t="shared" si="1"/>
        <v>82</v>
      </c>
      <c r="N4" s="39">
        <f t="shared" si="1"/>
        <v>71</v>
      </c>
      <c r="O4" s="39">
        <f t="shared" si="1"/>
        <v>69</v>
      </c>
      <c r="P4" s="39">
        <f t="shared" si="1"/>
        <v>67</v>
      </c>
      <c r="Q4" s="39">
        <f t="shared" si="1"/>
        <v>54</v>
      </c>
      <c r="R4" s="39">
        <f t="shared" si="1"/>
        <v>53</v>
      </c>
      <c r="S4" s="39">
        <f t="shared" si="1"/>
        <v>34</v>
      </c>
      <c r="T4" s="39">
        <f t="shared" si="1"/>
        <v>33</v>
      </c>
      <c r="U4" s="39">
        <f t="shared" si="1"/>
        <v>33</v>
      </c>
      <c r="V4" s="39">
        <f t="shared" si="1"/>
        <v>33</v>
      </c>
      <c r="W4" s="39">
        <f t="shared" si="1"/>
        <v>32</v>
      </c>
      <c r="X4" s="39">
        <f t="shared" si="1"/>
        <v>28</v>
      </c>
      <c r="Y4" s="39">
        <f t="shared" si="1"/>
        <v>23</v>
      </c>
      <c r="Z4" s="39">
        <f t="shared" si="1"/>
        <v>23</v>
      </c>
      <c r="AA4" s="39">
        <f t="shared" si="1"/>
        <v>19</v>
      </c>
      <c r="AB4" s="39">
        <f t="shared" si="1"/>
        <v>19</v>
      </c>
      <c r="AC4" s="39">
        <f t="shared" si="1"/>
        <v>19</v>
      </c>
      <c r="AD4" s="39">
        <f t="shared" si="1"/>
        <v>17</v>
      </c>
      <c r="AE4" s="39">
        <f t="shared" si="1"/>
        <v>14</v>
      </c>
      <c r="AF4" s="39">
        <f aca="true" t="shared" si="2" ref="AF4:AU4">SUM(AF11:AF35)</f>
        <v>9</v>
      </c>
      <c r="AG4" s="39">
        <f t="shared" si="2"/>
        <v>7</v>
      </c>
      <c r="AH4" s="39">
        <f t="shared" si="2"/>
        <v>6</v>
      </c>
      <c r="AI4" s="39">
        <f t="shared" si="2"/>
        <v>4</v>
      </c>
      <c r="AJ4" s="39">
        <f t="shared" si="2"/>
        <v>3</v>
      </c>
      <c r="AK4" s="39">
        <f t="shared" si="2"/>
        <v>3</v>
      </c>
      <c r="AL4" s="39">
        <f t="shared" si="2"/>
        <v>2</v>
      </c>
      <c r="AM4" s="39">
        <f t="shared" si="2"/>
        <v>1</v>
      </c>
      <c r="AN4" s="39">
        <f t="shared" si="2"/>
        <v>0</v>
      </c>
      <c r="AO4" s="39">
        <f t="shared" si="2"/>
        <v>0</v>
      </c>
      <c r="AP4" s="39">
        <f t="shared" si="2"/>
        <v>0</v>
      </c>
      <c r="AQ4" s="39">
        <f t="shared" si="2"/>
        <v>0</v>
      </c>
      <c r="AR4" s="39">
        <f t="shared" si="2"/>
        <v>0</v>
      </c>
      <c r="AS4" s="39">
        <f t="shared" si="2"/>
        <v>0</v>
      </c>
      <c r="AT4" s="39">
        <f t="shared" si="2"/>
        <v>0</v>
      </c>
      <c r="AU4" s="39">
        <f t="shared" si="2"/>
        <v>0</v>
      </c>
      <c r="AW4" s="206"/>
    </row>
    <row r="5" spans="1:49" s="44" customFormat="1" ht="12.75">
      <c r="A5" s="36" t="s">
        <v>274</v>
      </c>
      <c r="B5" s="37">
        <f t="shared" si="0"/>
        <v>103</v>
      </c>
      <c r="C5" s="43">
        <f aca="true" t="shared" si="3" ref="C5:C15">COUNTA(D5:AU5)</f>
        <v>44</v>
      </c>
      <c r="D5" s="39">
        <f aca="true" t="shared" si="4" ref="D5:AE5">MAX(D11:D35)</f>
        <v>103</v>
      </c>
      <c r="E5" s="39">
        <f t="shared" si="4"/>
        <v>71</v>
      </c>
      <c r="F5" s="39">
        <f t="shared" si="4"/>
        <v>58</v>
      </c>
      <c r="G5" s="39">
        <f t="shared" si="4"/>
        <v>51</v>
      </c>
      <c r="H5" s="39">
        <f t="shared" si="4"/>
        <v>62</v>
      </c>
      <c r="I5" s="39">
        <f t="shared" si="4"/>
        <v>46</v>
      </c>
      <c r="J5" s="39">
        <f t="shared" si="4"/>
        <v>51</v>
      </c>
      <c r="K5" s="39">
        <f t="shared" si="4"/>
        <v>49</v>
      </c>
      <c r="L5" s="39">
        <f t="shared" si="4"/>
        <v>27</v>
      </c>
      <c r="M5" s="39">
        <f t="shared" si="4"/>
        <v>30</v>
      </c>
      <c r="N5" s="39">
        <f t="shared" si="4"/>
        <v>21</v>
      </c>
      <c r="O5" s="39">
        <f t="shared" si="4"/>
        <v>36</v>
      </c>
      <c r="P5" s="39">
        <f t="shared" si="4"/>
        <v>26</v>
      </c>
      <c r="Q5" s="39">
        <f t="shared" si="4"/>
        <v>35</v>
      </c>
      <c r="R5" s="39">
        <f t="shared" si="4"/>
        <v>28</v>
      </c>
      <c r="S5" s="39">
        <f t="shared" si="4"/>
        <v>34</v>
      </c>
      <c r="T5" s="39">
        <f t="shared" si="4"/>
        <v>19</v>
      </c>
      <c r="U5" s="39">
        <f t="shared" si="4"/>
        <v>18</v>
      </c>
      <c r="V5" s="39">
        <f t="shared" si="4"/>
        <v>15</v>
      </c>
      <c r="W5" s="39">
        <f t="shared" si="4"/>
        <v>32</v>
      </c>
      <c r="X5" s="39">
        <f t="shared" si="4"/>
        <v>27</v>
      </c>
      <c r="Y5" s="39">
        <f t="shared" si="4"/>
        <v>7</v>
      </c>
      <c r="Z5" s="39">
        <f t="shared" si="4"/>
        <v>12</v>
      </c>
      <c r="AA5" s="39">
        <f t="shared" si="4"/>
        <v>9</v>
      </c>
      <c r="AB5" s="39">
        <f t="shared" si="4"/>
        <v>10</v>
      </c>
      <c r="AC5" s="39">
        <f t="shared" si="4"/>
        <v>14</v>
      </c>
      <c r="AD5" s="39">
        <f t="shared" si="4"/>
        <v>15</v>
      </c>
      <c r="AE5" s="39">
        <f t="shared" si="4"/>
        <v>11</v>
      </c>
      <c r="AF5" s="39">
        <f aca="true" t="shared" si="5" ref="AF5:AU5">MAX(AF11:AF35)</f>
        <v>7</v>
      </c>
      <c r="AG5" s="39">
        <f t="shared" si="5"/>
        <v>6</v>
      </c>
      <c r="AH5" s="39">
        <f t="shared" si="5"/>
        <v>4</v>
      </c>
      <c r="AI5" s="39">
        <f t="shared" si="5"/>
        <v>4</v>
      </c>
      <c r="AJ5" s="39">
        <f t="shared" si="5"/>
        <v>2</v>
      </c>
      <c r="AK5" s="39">
        <f t="shared" si="5"/>
        <v>2</v>
      </c>
      <c r="AL5" s="39">
        <f t="shared" si="5"/>
        <v>2</v>
      </c>
      <c r="AM5" s="39">
        <f t="shared" si="5"/>
        <v>1</v>
      </c>
      <c r="AN5" s="39">
        <f t="shared" si="5"/>
        <v>0</v>
      </c>
      <c r="AO5" s="39">
        <f t="shared" si="5"/>
        <v>0</v>
      </c>
      <c r="AP5" s="39">
        <f t="shared" si="5"/>
        <v>0</v>
      </c>
      <c r="AQ5" s="39">
        <f t="shared" si="5"/>
        <v>0</v>
      </c>
      <c r="AR5" s="39">
        <f t="shared" si="5"/>
        <v>0</v>
      </c>
      <c r="AS5" s="39">
        <f t="shared" si="5"/>
        <v>0</v>
      </c>
      <c r="AT5" s="39">
        <f t="shared" si="5"/>
        <v>0</v>
      </c>
      <c r="AU5" s="39">
        <f t="shared" si="5"/>
        <v>0</v>
      </c>
      <c r="AW5" s="206"/>
    </row>
    <row r="6" spans="1:49" s="44" customFormat="1" ht="12.75">
      <c r="A6" s="36" t="s">
        <v>275</v>
      </c>
      <c r="B6" s="37">
        <f t="shared" si="0"/>
        <v>24</v>
      </c>
      <c r="C6" s="43">
        <f t="shared" si="3"/>
        <v>44</v>
      </c>
      <c r="D6" s="39">
        <f aca="true" t="shared" si="6" ref="D6:AE6">COUNTA(D11:D35)</f>
        <v>24</v>
      </c>
      <c r="E6" s="39">
        <f t="shared" si="6"/>
        <v>15</v>
      </c>
      <c r="F6" s="39">
        <f t="shared" si="6"/>
        <v>15</v>
      </c>
      <c r="G6" s="39">
        <f t="shared" si="6"/>
        <v>13</v>
      </c>
      <c r="H6" s="39">
        <f t="shared" si="6"/>
        <v>21</v>
      </c>
      <c r="I6" s="39">
        <f t="shared" si="6"/>
        <v>7</v>
      </c>
      <c r="J6" s="39">
        <f t="shared" si="6"/>
        <v>12</v>
      </c>
      <c r="K6" s="39">
        <f t="shared" si="6"/>
        <v>4</v>
      </c>
      <c r="L6" s="39">
        <f t="shared" si="6"/>
        <v>5</v>
      </c>
      <c r="M6" s="39">
        <f t="shared" si="6"/>
        <v>21</v>
      </c>
      <c r="N6" s="39">
        <f t="shared" si="6"/>
        <v>8</v>
      </c>
      <c r="O6" s="39">
        <f t="shared" si="6"/>
        <v>14</v>
      </c>
      <c r="P6" s="39">
        <f t="shared" si="6"/>
        <v>4</v>
      </c>
      <c r="Q6" s="39">
        <f t="shared" si="6"/>
        <v>10</v>
      </c>
      <c r="R6" s="39">
        <f t="shared" si="6"/>
        <v>5</v>
      </c>
      <c r="S6" s="39">
        <f t="shared" si="6"/>
        <v>1</v>
      </c>
      <c r="T6" s="39">
        <f t="shared" si="6"/>
        <v>8</v>
      </c>
      <c r="U6" s="39">
        <f t="shared" si="6"/>
        <v>4</v>
      </c>
      <c r="V6" s="39">
        <f t="shared" si="6"/>
        <v>4</v>
      </c>
      <c r="W6" s="39">
        <f t="shared" si="6"/>
        <v>1</v>
      </c>
      <c r="X6" s="39">
        <f t="shared" si="6"/>
        <v>2</v>
      </c>
      <c r="Y6" s="39">
        <f t="shared" si="6"/>
        <v>19</v>
      </c>
      <c r="Z6" s="39">
        <f t="shared" si="6"/>
        <v>4</v>
      </c>
      <c r="AA6" s="39">
        <f t="shared" si="6"/>
        <v>4</v>
      </c>
      <c r="AB6" s="39">
        <f t="shared" si="6"/>
        <v>3</v>
      </c>
      <c r="AC6" s="39">
        <f t="shared" si="6"/>
        <v>2</v>
      </c>
      <c r="AD6" s="39">
        <f t="shared" si="6"/>
        <v>2</v>
      </c>
      <c r="AE6" s="39">
        <f t="shared" si="6"/>
        <v>8</v>
      </c>
      <c r="AF6" s="39">
        <f aca="true" t="shared" si="7" ref="AF6:AU6">COUNTA(AF11:AF35)</f>
        <v>4</v>
      </c>
      <c r="AG6" s="39">
        <f t="shared" si="7"/>
        <v>3</v>
      </c>
      <c r="AH6" s="39">
        <f t="shared" si="7"/>
        <v>7</v>
      </c>
      <c r="AI6" s="39">
        <f t="shared" si="7"/>
        <v>1</v>
      </c>
      <c r="AJ6" s="39">
        <f t="shared" si="7"/>
        <v>4</v>
      </c>
      <c r="AK6" s="39">
        <f t="shared" si="7"/>
        <v>2</v>
      </c>
      <c r="AL6" s="39">
        <f t="shared" si="7"/>
        <v>2</v>
      </c>
      <c r="AM6" s="39">
        <f t="shared" si="7"/>
        <v>1</v>
      </c>
      <c r="AN6" s="39">
        <f t="shared" si="7"/>
        <v>2</v>
      </c>
      <c r="AO6" s="39">
        <f t="shared" si="7"/>
        <v>1</v>
      </c>
      <c r="AP6" s="39">
        <f t="shared" si="7"/>
        <v>1</v>
      </c>
      <c r="AQ6" s="39">
        <f t="shared" si="7"/>
        <v>1</v>
      </c>
      <c r="AR6" s="39">
        <f t="shared" si="7"/>
        <v>1</v>
      </c>
      <c r="AS6" s="39">
        <f t="shared" si="7"/>
        <v>1</v>
      </c>
      <c r="AT6" s="39">
        <f t="shared" si="7"/>
        <v>1</v>
      </c>
      <c r="AU6" s="39">
        <f t="shared" si="7"/>
        <v>1</v>
      </c>
      <c r="AW6" s="206"/>
    </row>
    <row r="7" spans="1:49" s="44" customFormat="1" ht="12.75">
      <c r="A7" s="36" t="s">
        <v>276</v>
      </c>
      <c r="B7" s="37">
        <f t="shared" si="0"/>
        <v>23</v>
      </c>
      <c r="C7" s="43">
        <f t="shared" si="3"/>
        <v>44</v>
      </c>
      <c r="D7" s="39">
        <f aca="true" t="shared" si="8" ref="D7:AE7">COUNT(D11:D35)</f>
        <v>23</v>
      </c>
      <c r="E7" s="39">
        <f t="shared" si="8"/>
        <v>15</v>
      </c>
      <c r="F7" s="39">
        <f t="shared" si="8"/>
        <v>15</v>
      </c>
      <c r="G7" s="39">
        <f t="shared" si="8"/>
        <v>13</v>
      </c>
      <c r="H7" s="39">
        <f t="shared" si="8"/>
        <v>14</v>
      </c>
      <c r="I7" s="39">
        <f t="shared" si="8"/>
        <v>7</v>
      </c>
      <c r="J7" s="39">
        <f t="shared" si="8"/>
        <v>11</v>
      </c>
      <c r="K7" s="39">
        <f t="shared" si="8"/>
        <v>4</v>
      </c>
      <c r="L7" s="39">
        <f t="shared" si="8"/>
        <v>5</v>
      </c>
      <c r="M7" s="39">
        <f t="shared" si="8"/>
        <v>11</v>
      </c>
      <c r="N7" s="39">
        <f t="shared" si="8"/>
        <v>7</v>
      </c>
      <c r="O7" s="39">
        <f t="shared" si="8"/>
        <v>8</v>
      </c>
      <c r="P7" s="39">
        <f t="shared" si="8"/>
        <v>4</v>
      </c>
      <c r="Q7" s="39">
        <f t="shared" si="8"/>
        <v>4</v>
      </c>
      <c r="R7" s="39">
        <f t="shared" si="8"/>
        <v>4</v>
      </c>
      <c r="S7" s="39">
        <f t="shared" si="8"/>
        <v>1</v>
      </c>
      <c r="T7" s="39">
        <f t="shared" si="8"/>
        <v>7</v>
      </c>
      <c r="U7" s="39">
        <f t="shared" si="8"/>
        <v>3</v>
      </c>
      <c r="V7" s="39">
        <f t="shared" si="8"/>
        <v>4</v>
      </c>
      <c r="W7" s="39">
        <f t="shared" si="8"/>
        <v>1</v>
      </c>
      <c r="X7" s="39">
        <f t="shared" si="8"/>
        <v>2</v>
      </c>
      <c r="Y7" s="39">
        <f t="shared" si="8"/>
        <v>8</v>
      </c>
      <c r="Z7" s="39">
        <f t="shared" si="8"/>
        <v>4</v>
      </c>
      <c r="AA7" s="39">
        <f t="shared" si="8"/>
        <v>3</v>
      </c>
      <c r="AB7" s="39">
        <f t="shared" si="8"/>
        <v>3</v>
      </c>
      <c r="AC7" s="39">
        <f t="shared" si="8"/>
        <v>2</v>
      </c>
      <c r="AD7" s="39">
        <f t="shared" si="8"/>
        <v>2</v>
      </c>
      <c r="AE7" s="39">
        <f t="shared" si="8"/>
        <v>6</v>
      </c>
      <c r="AF7" s="39">
        <f aca="true" t="shared" si="9" ref="AF7:AU7">COUNT(AF11:AF35)</f>
        <v>3</v>
      </c>
      <c r="AG7" s="39">
        <f t="shared" si="9"/>
        <v>2</v>
      </c>
      <c r="AH7" s="39">
        <f t="shared" si="9"/>
        <v>3</v>
      </c>
      <c r="AI7" s="39">
        <f t="shared" si="9"/>
        <v>1</v>
      </c>
      <c r="AJ7" s="39">
        <f t="shared" si="9"/>
        <v>3</v>
      </c>
      <c r="AK7" s="39">
        <f t="shared" si="9"/>
        <v>2</v>
      </c>
      <c r="AL7" s="39">
        <f t="shared" si="9"/>
        <v>2</v>
      </c>
      <c r="AM7" s="39">
        <f t="shared" si="9"/>
        <v>1</v>
      </c>
      <c r="AN7" s="39">
        <f t="shared" si="9"/>
        <v>1</v>
      </c>
      <c r="AO7" s="39">
        <f t="shared" si="9"/>
        <v>1</v>
      </c>
      <c r="AP7" s="39">
        <f t="shared" si="9"/>
        <v>1</v>
      </c>
      <c r="AQ7" s="39">
        <f t="shared" si="9"/>
        <v>0</v>
      </c>
      <c r="AR7" s="39">
        <f t="shared" si="9"/>
        <v>0</v>
      </c>
      <c r="AS7" s="39">
        <f t="shared" si="9"/>
        <v>0</v>
      </c>
      <c r="AT7" s="39">
        <f t="shared" si="9"/>
        <v>0</v>
      </c>
      <c r="AU7" s="39">
        <f t="shared" si="9"/>
        <v>1</v>
      </c>
      <c r="AW7" s="206"/>
    </row>
    <row r="8" spans="1:49" s="44" customFormat="1" ht="12.75">
      <c r="A8" s="49" t="s">
        <v>277</v>
      </c>
      <c r="B8" s="37">
        <f t="shared" si="0"/>
        <v>6</v>
      </c>
      <c r="C8" s="43">
        <f t="shared" si="3"/>
        <v>16</v>
      </c>
      <c r="D8" s="39">
        <v>3</v>
      </c>
      <c r="E8" s="40"/>
      <c r="F8" s="41"/>
      <c r="G8" s="40">
        <v>2</v>
      </c>
      <c r="H8" s="42">
        <v>3</v>
      </c>
      <c r="I8" s="48"/>
      <c r="J8" s="40">
        <v>1</v>
      </c>
      <c r="K8" s="41">
        <v>1</v>
      </c>
      <c r="L8" s="41">
        <v>1</v>
      </c>
      <c r="M8" s="42">
        <v>6</v>
      </c>
      <c r="N8" s="41">
        <v>2</v>
      </c>
      <c r="O8" s="41">
        <v>2</v>
      </c>
      <c r="P8" s="41">
        <v>1</v>
      </c>
      <c r="Q8" s="40"/>
      <c r="R8" s="42"/>
      <c r="S8" s="47"/>
      <c r="T8" s="41"/>
      <c r="U8" s="41">
        <v>2</v>
      </c>
      <c r="V8" s="48">
        <v>1</v>
      </c>
      <c r="W8" s="42"/>
      <c r="X8" s="48"/>
      <c r="Y8" s="40">
        <v>1</v>
      </c>
      <c r="Z8" s="41">
        <v>2</v>
      </c>
      <c r="AA8" s="48"/>
      <c r="AB8" s="42"/>
      <c r="AC8" s="40"/>
      <c r="AD8" s="47"/>
      <c r="AE8" s="41">
        <v>4</v>
      </c>
      <c r="AF8" s="48">
        <v>1</v>
      </c>
      <c r="AG8" s="42"/>
      <c r="AH8" s="48"/>
      <c r="AI8" s="47"/>
      <c r="AJ8" s="41"/>
      <c r="AK8" s="47"/>
      <c r="AL8" s="42"/>
      <c r="AM8" s="41"/>
      <c r="AN8" s="41"/>
      <c r="AO8" s="41"/>
      <c r="AP8" s="41"/>
      <c r="AQ8" s="46"/>
      <c r="AR8" s="41"/>
      <c r="AS8" s="48"/>
      <c r="AT8" s="40"/>
      <c r="AU8" s="48"/>
      <c r="AW8" s="206"/>
    </row>
    <row r="9" spans="1:49" s="44" customFormat="1" ht="12.75">
      <c r="A9" s="36" t="s">
        <v>278</v>
      </c>
      <c r="B9" s="37">
        <f t="shared" si="0"/>
        <v>20</v>
      </c>
      <c r="C9" s="43">
        <f t="shared" si="3"/>
        <v>44</v>
      </c>
      <c r="D9" s="39">
        <f aca="true" t="shared" si="10" ref="D9:AE9">D7-D8</f>
        <v>20</v>
      </c>
      <c r="E9" s="39">
        <f t="shared" si="10"/>
        <v>15</v>
      </c>
      <c r="F9" s="39">
        <f t="shared" si="10"/>
        <v>15</v>
      </c>
      <c r="G9" s="39">
        <f t="shared" si="10"/>
        <v>11</v>
      </c>
      <c r="H9" s="39">
        <f t="shared" si="10"/>
        <v>11</v>
      </c>
      <c r="I9" s="39">
        <f t="shared" si="10"/>
        <v>7</v>
      </c>
      <c r="J9" s="39">
        <f t="shared" si="10"/>
        <v>10</v>
      </c>
      <c r="K9" s="39">
        <f t="shared" si="10"/>
        <v>3</v>
      </c>
      <c r="L9" s="39">
        <f t="shared" si="10"/>
        <v>4</v>
      </c>
      <c r="M9" s="39">
        <f t="shared" si="10"/>
        <v>5</v>
      </c>
      <c r="N9" s="39">
        <f t="shared" si="10"/>
        <v>5</v>
      </c>
      <c r="O9" s="39">
        <f t="shared" si="10"/>
        <v>6</v>
      </c>
      <c r="P9" s="39">
        <f t="shared" si="10"/>
        <v>3</v>
      </c>
      <c r="Q9" s="39">
        <f t="shared" si="10"/>
        <v>4</v>
      </c>
      <c r="R9" s="39">
        <f t="shared" si="10"/>
        <v>4</v>
      </c>
      <c r="S9" s="39">
        <f t="shared" si="10"/>
        <v>1</v>
      </c>
      <c r="T9" s="39">
        <f t="shared" si="10"/>
        <v>7</v>
      </c>
      <c r="U9" s="39">
        <f t="shared" si="10"/>
        <v>1</v>
      </c>
      <c r="V9" s="39">
        <f t="shared" si="10"/>
        <v>3</v>
      </c>
      <c r="W9" s="39">
        <f t="shared" si="10"/>
        <v>1</v>
      </c>
      <c r="X9" s="39">
        <f t="shared" si="10"/>
        <v>2</v>
      </c>
      <c r="Y9" s="39">
        <f t="shared" si="10"/>
        <v>7</v>
      </c>
      <c r="Z9" s="39">
        <f t="shared" si="10"/>
        <v>2</v>
      </c>
      <c r="AA9" s="39">
        <f t="shared" si="10"/>
        <v>3</v>
      </c>
      <c r="AB9" s="39">
        <f t="shared" si="10"/>
        <v>3</v>
      </c>
      <c r="AC9" s="39">
        <f t="shared" si="10"/>
        <v>2</v>
      </c>
      <c r="AD9" s="39">
        <f t="shared" si="10"/>
        <v>2</v>
      </c>
      <c r="AE9" s="39">
        <f t="shared" si="10"/>
        <v>2</v>
      </c>
      <c r="AF9" s="39">
        <f aca="true" t="shared" si="11" ref="AF9:AU9">AF7-AF8</f>
        <v>2</v>
      </c>
      <c r="AG9" s="39">
        <f t="shared" si="11"/>
        <v>2</v>
      </c>
      <c r="AH9" s="39">
        <f t="shared" si="11"/>
        <v>3</v>
      </c>
      <c r="AI9" s="39">
        <f t="shared" si="11"/>
        <v>1</v>
      </c>
      <c r="AJ9" s="39">
        <f t="shared" si="11"/>
        <v>3</v>
      </c>
      <c r="AK9" s="39">
        <f t="shared" si="11"/>
        <v>2</v>
      </c>
      <c r="AL9" s="39">
        <f t="shared" si="11"/>
        <v>2</v>
      </c>
      <c r="AM9" s="39">
        <f t="shared" si="11"/>
        <v>1</v>
      </c>
      <c r="AN9" s="39">
        <f t="shared" si="11"/>
        <v>1</v>
      </c>
      <c r="AO9" s="39">
        <f t="shared" si="11"/>
        <v>1</v>
      </c>
      <c r="AP9" s="39">
        <f t="shared" si="11"/>
        <v>1</v>
      </c>
      <c r="AQ9" s="39">
        <f t="shared" si="11"/>
        <v>0</v>
      </c>
      <c r="AR9" s="39">
        <f t="shared" si="11"/>
        <v>0</v>
      </c>
      <c r="AS9" s="39">
        <f t="shared" si="11"/>
        <v>0</v>
      </c>
      <c r="AT9" s="39">
        <f t="shared" si="11"/>
        <v>0</v>
      </c>
      <c r="AU9" s="39">
        <f t="shared" si="11"/>
        <v>1</v>
      </c>
      <c r="AW9" s="206"/>
    </row>
    <row r="10" spans="1:49" s="34" customFormat="1" ht="13.5" thickBot="1">
      <c r="A10" s="50" t="s">
        <v>279</v>
      </c>
      <c r="B10" s="51">
        <f>MAX(D10:AU10)</f>
        <v>46.333333333333336</v>
      </c>
      <c r="C10" s="43">
        <f t="shared" si="3"/>
        <v>44</v>
      </c>
      <c r="D10" s="52">
        <f aca="true" t="shared" si="12" ref="D10:AU10">D4/IF(D9=0,1,D9)</f>
        <v>45.05</v>
      </c>
      <c r="E10" s="52">
        <f t="shared" si="12"/>
        <v>21.466666666666665</v>
      </c>
      <c r="F10" s="52">
        <f t="shared" si="12"/>
        <v>16.2</v>
      </c>
      <c r="G10" s="52">
        <f t="shared" si="12"/>
        <v>19.90909090909091</v>
      </c>
      <c r="H10" s="53">
        <f t="shared" si="12"/>
        <v>16.545454545454547</v>
      </c>
      <c r="I10" s="52">
        <f t="shared" si="12"/>
        <v>21.857142857142858</v>
      </c>
      <c r="J10" s="52">
        <f t="shared" si="12"/>
        <v>14.8</v>
      </c>
      <c r="K10" s="52">
        <f t="shared" si="12"/>
        <v>46.333333333333336</v>
      </c>
      <c r="L10" s="52">
        <f t="shared" si="12"/>
        <v>23.75</v>
      </c>
      <c r="M10" s="53">
        <f t="shared" si="12"/>
        <v>16.4</v>
      </c>
      <c r="N10" s="52">
        <f t="shared" si="12"/>
        <v>14.2</v>
      </c>
      <c r="O10" s="52">
        <f t="shared" si="12"/>
        <v>11.5</v>
      </c>
      <c r="P10" s="52">
        <f t="shared" si="12"/>
        <v>22.333333333333332</v>
      </c>
      <c r="Q10" s="52">
        <f t="shared" si="12"/>
        <v>13.5</v>
      </c>
      <c r="R10" s="53">
        <f t="shared" si="12"/>
        <v>13.25</v>
      </c>
      <c r="S10" s="52">
        <f t="shared" si="12"/>
        <v>34</v>
      </c>
      <c r="T10" s="52">
        <f t="shared" si="12"/>
        <v>4.714285714285714</v>
      </c>
      <c r="U10" s="52">
        <f t="shared" si="12"/>
        <v>33</v>
      </c>
      <c r="V10" s="52">
        <f t="shared" si="12"/>
        <v>11</v>
      </c>
      <c r="W10" s="53">
        <f t="shared" si="12"/>
        <v>32</v>
      </c>
      <c r="X10" s="52">
        <f t="shared" si="12"/>
        <v>14</v>
      </c>
      <c r="Y10" s="52">
        <f t="shared" si="12"/>
        <v>3.2857142857142856</v>
      </c>
      <c r="Z10" s="52">
        <f t="shared" si="12"/>
        <v>11.5</v>
      </c>
      <c r="AA10" s="52">
        <f t="shared" si="12"/>
        <v>6.333333333333333</v>
      </c>
      <c r="AB10" s="53">
        <f t="shared" si="12"/>
        <v>6.333333333333333</v>
      </c>
      <c r="AC10" s="52">
        <f t="shared" si="12"/>
        <v>9.5</v>
      </c>
      <c r="AD10" s="52">
        <f t="shared" si="12"/>
        <v>8.5</v>
      </c>
      <c r="AE10" s="52">
        <f t="shared" si="12"/>
        <v>7</v>
      </c>
      <c r="AF10" s="52">
        <f t="shared" si="12"/>
        <v>4.5</v>
      </c>
      <c r="AG10" s="53">
        <f t="shared" si="12"/>
        <v>3.5</v>
      </c>
      <c r="AH10" s="52">
        <f t="shared" si="12"/>
        <v>2</v>
      </c>
      <c r="AI10" s="52">
        <f t="shared" si="12"/>
        <v>4</v>
      </c>
      <c r="AJ10" s="52">
        <f t="shared" si="12"/>
        <v>1</v>
      </c>
      <c r="AK10" s="52">
        <f t="shared" si="12"/>
        <v>1.5</v>
      </c>
      <c r="AL10" s="53">
        <f t="shared" si="12"/>
        <v>1</v>
      </c>
      <c r="AM10" s="52">
        <f t="shared" si="12"/>
        <v>1</v>
      </c>
      <c r="AN10" s="52">
        <f t="shared" si="12"/>
        <v>0</v>
      </c>
      <c r="AO10" s="52">
        <f t="shared" si="12"/>
        <v>0</v>
      </c>
      <c r="AP10" s="52">
        <f t="shared" si="12"/>
        <v>0</v>
      </c>
      <c r="AQ10" s="53">
        <f t="shared" si="12"/>
        <v>0</v>
      </c>
      <c r="AR10" s="52">
        <f t="shared" si="12"/>
        <v>0</v>
      </c>
      <c r="AS10" s="52">
        <f t="shared" si="12"/>
        <v>0</v>
      </c>
      <c r="AT10" s="52">
        <f t="shared" si="12"/>
        <v>0</v>
      </c>
      <c r="AU10" s="52">
        <f t="shared" si="12"/>
        <v>0</v>
      </c>
      <c r="AW10" s="33"/>
    </row>
    <row r="11" spans="1:49" s="25" customFormat="1" ht="12">
      <c r="A11" s="25" t="s">
        <v>721</v>
      </c>
      <c r="B11" s="54">
        <v>39571</v>
      </c>
      <c r="C11" s="55">
        <f t="shared" si="3"/>
        <v>11</v>
      </c>
      <c r="D11" s="24">
        <v>63</v>
      </c>
      <c r="E11" s="32">
        <v>3</v>
      </c>
      <c r="F11" s="32">
        <v>3</v>
      </c>
      <c r="G11" s="56">
        <v>0</v>
      </c>
      <c r="H11" s="57" t="s">
        <v>720</v>
      </c>
      <c r="I11" s="32"/>
      <c r="J11" s="32" t="s">
        <v>720</v>
      </c>
      <c r="L11" s="32"/>
      <c r="M11" s="58">
        <v>30</v>
      </c>
      <c r="R11" s="27"/>
      <c r="S11" s="32"/>
      <c r="T11" s="25">
        <v>1</v>
      </c>
      <c r="U11" s="32"/>
      <c r="V11" s="32"/>
      <c r="W11" s="57"/>
      <c r="X11" s="32"/>
      <c r="Y11" s="56" t="s">
        <v>720</v>
      </c>
      <c r="Z11" s="32"/>
      <c r="AB11" s="57"/>
      <c r="AD11" s="32"/>
      <c r="AE11" s="32"/>
      <c r="AF11" s="32"/>
      <c r="AG11" s="57" t="s">
        <v>720</v>
      </c>
      <c r="AI11" s="32"/>
      <c r="AJ11" s="25">
        <v>1</v>
      </c>
      <c r="AK11" s="32"/>
      <c r="AL11" s="57"/>
      <c r="AM11" s="32"/>
      <c r="AN11" s="32"/>
      <c r="AO11" s="56"/>
      <c r="AQ11" s="27"/>
      <c r="AR11" s="32"/>
      <c r="AS11" s="32"/>
      <c r="AT11" s="32"/>
      <c r="AU11" s="32"/>
      <c r="AW11" s="24"/>
    </row>
    <row r="12" spans="1:211" s="64" customFormat="1" ht="12">
      <c r="A12" s="59" t="s">
        <v>722</v>
      </c>
      <c r="B12" s="60">
        <v>39578</v>
      </c>
      <c r="C12" s="55">
        <f t="shared" si="3"/>
        <v>11</v>
      </c>
      <c r="D12" s="61">
        <v>16</v>
      </c>
      <c r="E12" s="32">
        <v>6</v>
      </c>
      <c r="F12" s="32"/>
      <c r="G12" s="55"/>
      <c r="H12" s="81">
        <v>0</v>
      </c>
      <c r="I12" s="32"/>
      <c r="J12" s="32">
        <v>20</v>
      </c>
      <c r="K12" s="55"/>
      <c r="L12" s="55"/>
      <c r="M12" s="62">
        <v>10</v>
      </c>
      <c r="N12" s="55"/>
      <c r="O12" s="55"/>
      <c r="P12" s="55"/>
      <c r="Q12" s="32">
        <v>1</v>
      </c>
      <c r="R12" s="57"/>
      <c r="S12" s="55"/>
      <c r="T12" s="56">
        <v>0</v>
      </c>
      <c r="U12" s="32"/>
      <c r="V12" s="55"/>
      <c r="W12" s="57"/>
      <c r="X12" s="55"/>
      <c r="Y12" s="55"/>
      <c r="Z12" s="55"/>
      <c r="AA12" s="55">
        <v>9</v>
      </c>
      <c r="AB12" s="57"/>
      <c r="AC12" s="32">
        <v>14</v>
      </c>
      <c r="AD12" s="55"/>
      <c r="AE12" s="55"/>
      <c r="AF12" s="55"/>
      <c r="AG12" s="57"/>
      <c r="AH12" s="55"/>
      <c r="AI12" s="32"/>
      <c r="AJ12" s="63">
        <v>0</v>
      </c>
      <c r="AK12" s="55"/>
      <c r="AL12" s="57"/>
      <c r="AM12" s="55"/>
      <c r="AN12" s="55"/>
      <c r="AO12" s="63">
        <v>0</v>
      </c>
      <c r="AP12" s="55"/>
      <c r="AQ12" s="57"/>
      <c r="AR12" s="55"/>
      <c r="AS12" s="55"/>
      <c r="AT12" s="32"/>
      <c r="AU12" s="55"/>
      <c r="AV12" s="26"/>
      <c r="AW12" s="24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</row>
    <row r="13" spans="1:49" s="26" customFormat="1" ht="12">
      <c r="A13" s="59" t="s">
        <v>724</v>
      </c>
      <c r="B13" s="60">
        <v>39585</v>
      </c>
      <c r="C13" s="55">
        <f t="shared" si="3"/>
        <v>11</v>
      </c>
      <c r="D13" s="61">
        <v>27</v>
      </c>
      <c r="E13" s="32">
        <v>31</v>
      </c>
      <c r="F13" s="55">
        <v>4</v>
      </c>
      <c r="G13" s="55"/>
      <c r="H13" s="57">
        <v>4</v>
      </c>
      <c r="I13" s="55"/>
      <c r="J13" s="32"/>
      <c r="K13" s="55"/>
      <c r="L13" s="55"/>
      <c r="M13" s="57">
        <v>3</v>
      </c>
      <c r="N13" s="55"/>
      <c r="O13" s="55"/>
      <c r="P13" s="55"/>
      <c r="Q13" s="32"/>
      <c r="R13" s="57"/>
      <c r="S13" s="55"/>
      <c r="T13" s="55">
        <v>11</v>
      </c>
      <c r="U13" s="55"/>
      <c r="V13" s="32">
        <v>4</v>
      </c>
      <c r="W13" s="57"/>
      <c r="X13" s="55"/>
      <c r="Y13" s="55">
        <v>4</v>
      </c>
      <c r="Z13" s="55">
        <v>2</v>
      </c>
      <c r="AA13" s="55"/>
      <c r="AB13" s="57"/>
      <c r="AC13" s="32">
        <v>5</v>
      </c>
      <c r="AD13" s="55"/>
      <c r="AE13" s="64">
        <v>1</v>
      </c>
      <c r="AF13" s="55"/>
      <c r="AG13" s="57"/>
      <c r="AH13" s="55"/>
      <c r="AI13" s="32"/>
      <c r="AJ13" s="55"/>
      <c r="AK13" s="55"/>
      <c r="AL13" s="57"/>
      <c r="AM13" s="55"/>
      <c r="AN13" s="55"/>
      <c r="AO13" s="55"/>
      <c r="AP13" s="55"/>
      <c r="AQ13" s="57"/>
      <c r="AR13" s="65"/>
      <c r="AS13" s="55"/>
      <c r="AT13" s="32"/>
      <c r="AU13" s="55"/>
      <c r="AW13" s="24"/>
    </row>
    <row r="14" spans="1:49" s="74" customFormat="1" ht="12">
      <c r="A14" s="66" t="s">
        <v>723</v>
      </c>
      <c r="B14" s="67">
        <v>39588</v>
      </c>
      <c r="C14" s="55">
        <f t="shared" si="3"/>
        <v>11</v>
      </c>
      <c r="D14" s="68">
        <v>1</v>
      </c>
      <c r="E14" s="69"/>
      <c r="F14" s="69"/>
      <c r="G14" s="69"/>
      <c r="H14" s="70">
        <v>5</v>
      </c>
      <c r="I14" s="69"/>
      <c r="J14" s="69"/>
      <c r="K14" s="69">
        <v>35</v>
      </c>
      <c r="L14" s="69">
        <v>9</v>
      </c>
      <c r="M14" s="70" t="s">
        <v>720</v>
      </c>
      <c r="N14" s="69"/>
      <c r="O14" s="69"/>
      <c r="P14" s="71">
        <v>18</v>
      </c>
      <c r="Q14" s="69"/>
      <c r="R14" s="70">
        <v>13</v>
      </c>
      <c r="S14" s="69">
        <v>34</v>
      </c>
      <c r="T14" s="69"/>
      <c r="U14" s="69">
        <v>1</v>
      </c>
      <c r="V14" s="69"/>
      <c r="W14" s="70"/>
      <c r="X14" s="69"/>
      <c r="Y14" s="69" t="s">
        <v>720</v>
      </c>
      <c r="Z14" s="69"/>
      <c r="AA14" s="69"/>
      <c r="AB14" s="70"/>
      <c r="AC14" s="69"/>
      <c r="AD14" s="69"/>
      <c r="AE14" s="69"/>
      <c r="AF14" s="69"/>
      <c r="AG14" s="70"/>
      <c r="AH14" s="69"/>
      <c r="AI14" s="69"/>
      <c r="AJ14" s="69"/>
      <c r="AK14" s="69"/>
      <c r="AL14" s="70"/>
      <c r="AM14" s="69"/>
      <c r="AN14" s="69"/>
      <c r="AO14" s="69"/>
      <c r="AP14" s="72">
        <v>0</v>
      </c>
      <c r="AQ14" s="70"/>
      <c r="AR14" s="73"/>
      <c r="AS14" s="69"/>
      <c r="AT14" s="69"/>
      <c r="AU14" s="69"/>
      <c r="AW14" s="207"/>
    </row>
    <row r="15" spans="1:49" s="26" customFormat="1" ht="12">
      <c r="A15" s="59" t="s">
        <v>719</v>
      </c>
      <c r="B15" s="60">
        <v>39592</v>
      </c>
      <c r="C15" s="55">
        <f t="shared" si="3"/>
        <v>11</v>
      </c>
      <c r="D15" s="61">
        <v>44</v>
      </c>
      <c r="E15" s="32">
        <v>16</v>
      </c>
      <c r="F15" s="32">
        <v>58</v>
      </c>
      <c r="G15" s="55">
        <v>21</v>
      </c>
      <c r="H15" s="57">
        <v>26</v>
      </c>
      <c r="I15" s="55"/>
      <c r="J15" s="32">
        <v>8</v>
      </c>
      <c r="K15" s="32"/>
      <c r="L15" s="55"/>
      <c r="M15" s="62">
        <v>1</v>
      </c>
      <c r="N15" s="55"/>
      <c r="O15" s="55"/>
      <c r="P15" s="32"/>
      <c r="Q15" s="32"/>
      <c r="R15" s="57"/>
      <c r="S15" s="55"/>
      <c r="T15" s="55">
        <v>2</v>
      </c>
      <c r="U15" s="32"/>
      <c r="V15" s="32"/>
      <c r="W15" s="57"/>
      <c r="X15" s="55"/>
      <c r="Y15" s="55">
        <v>7</v>
      </c>
      <c r="Z15" s="64">
        <v>7</v>
      </c>
      <c r="AA15" s="55"/>
      <c r="AB15" s="57"/>
      <c r="AC15" s="32"/>
      <c r="AD15" s="55"/>
      <c r="AE15" s="55"/>
      <c r="AF15" s="32"/>
      <c r="AG15" s="57">
        <v>1</v>
      </c>
      <c r="AH15" s="32"/>
      <c r="AI15" s="32"/>
      <c r="AJ15" s="55"/>
      <c r="AK15" s="55"/>
      <c r="AL15" s="57"/>
      <c r="AM15" s="55"/>
      <c r="AN15" s="55"/>
      <c r="AO15" s="55"/>
      <c r="AP15" s="55"/>
      <c r="AQ15" s="57"/>
      <c r="AR15" s="55"/>
      <c r="AS15" s="55"/>
      <c r="AT15" s="32"/>
      <c r="AU15" s="55"/>
      <c r="AW15" s="24"/>
    </row>
    <row r="16" spans="1:49" s="26" customFormat="1" ht="12">
      <c r="A16" s="59" t="s">
        <v>725</v>
      </c>
      <c r="B16" s="60">
        <v>39599</v>
      </c>
      <c r="C16" s="55"/>
      <c r="D16" s="61">
        <v>9</v>
      </c>
      <c r="E16" s="32">
        <v>14</v>
      </c>
      <c r="F16" s="63">
        <v>0</v>
      </c>
      <c r="G16" s="55">
        <v>22</v>
      </c>
      <c r="H16" s="57">
        <v>2</v>
      </c>
      <c r="I16" s="55"/>
      <c r="J16" s="32">
        <v>4</v>
      </c>
      <c r="K16" s="55"/>
      <c r="L16" s="55"/>
      <c r="M16" s="57"/>
      <c r="N16" s="55"/>
      <c r="O16" s="63">
        <v>0</v>
      </c>
      <c r="P16" s="55"/>
      <c r="Q16" s="32">
        <v>13</v>
      </c>
      <c r="R16" s="57"/>
      <c r="S16" s="55"/>
      <c r="T16" s="55"/>
      <c r="U16" s="55"/>
      <c r="V16" s="55"/>
      <c r="W16" s="57"/>
      <c r="X16" s="55"/>
      <c r="Y16" s="63">
        <v>0</v>
      </c>
      <c r="Z16" s="55"/>
      <c r="AA16" s="55"/>
      <c r="AB16" s="57"/>
      <c r="AC16" s="32"/>
      <c r="AD16" s="55"/>
      <c r="AE16" s="28">
        <v>0</v>
      </c>
      <c r="AF16" s="55"/>
      <c r="AG16" s="57"/>
      <c r="AH16" s="32"/>
      <c r="AI16" s="32">
        <v>4</v>
      </c>
      <c r="AJ16" s="55"/>
      <c r="AK16" s="55"/>
      <c r="AL16" s="57"/>
      <c r="AM16" s="55"/>
      <c r="AN16" s="55"/>
      <c r="AO16" s="55"/>
      <c r="AP16" s="55"/>
      <c r="AQ16" s="57"/>
      <c r="AR16" s="55"/>
      <c r="AS16" s="55"/>
      <c r="AT16" s="32"/>
      <c r="AU16" s="55"/>
      <c r="AW16" s="24"/>
    </row>
    <row r="17" spans="1:49" s="26" customFormat="1" ht="12">
      <c r="A17" s="59" t="s">
        <v>718</v>
      </c>
      <c r="B17" s="60">
        <v>39606</v>
      </c>
      <c r="C17" s="55">
        <f>COUNTA(D17:AU17)</f>
        <v>11</v>
      </c>
      <c r="D17" s="61">
        <v>10</v>
      </c>
      <c r="E17" s="32"/>
      <c r="G17" s="63">
        <v>9</v>
      </c>
      <c r="H17" s="57">
        <v>9</v>
      </c>
      <c r="I17" s="55">
        <v>42</v>
      </c>
      <c r="J17" s="32">
        <v>4</v>
      </c>
      <c r="K17" s="55"/>
      <c r="L17" s="55"/>
      <c r="M17" s="62">
        <v>8</v>
      </c>
      <c r="N17" s="32"/>
      <c r="O17" s="55"/>
      <c r="P17" s="55"/>
      <c r="Q17" s="32"/>
      <c r="R17" s="57"/>
      <c r="S17" s="55"/>
      <c r="T17" s="32"/>
      <c r="U17" s="55"/>
      <c r="V17" s="55"/>
      <c r="W17" s="57"/>
      <c r="X17" s="55">
        <v>1</v>
      </c>
      <c r="Y17" s="63">
        <v>3</v>
      </c>
      <c r="Z17" s="63">
        <v>2</v>
      </c>
      <c r="AA17" s="55"/>
      <c r="AB17" s="57"/>
      <c r="AC17" s="32"/>
      <c r="AD17" s="55">
        <v>15</v>
      </c>
      <c r="AF17" s="55"/>
      <c r="AG17" s="57">
        <v>6</v>
      </c>
      <c r="AH17" s="32"/>
      <c r="AI17" s="55"/>
      <c r="AJ17" s="55"/>
      <c r="AK17" s="55"/>
      <c r="AL17" s="57"/>
      <c r="AM17" s="55"/>
      <c r="AN17" s="55"/>
      <c r="AO17" s="55"/>
      <c r="AP17" s="55"/>
      <c r="AQ17" s="57"/>
      <c r="AR17" s="55"/>
      <c r="AS17" s="55"/>
      <c r="AT17" s="32"/>
      <c r="AU17" s="55"/>
      <c r="AW17" s="24"/>
    </row>
    <row r="18" spans="1:49" s="26" customFormat="1" ht="12">
      <c r="A18" s="75" t="s">
        <v>716</v>
      </c>
      <c r="B18" s="60">
        <v>37783</v>
      </c>
      <c r="C18" s="55">
        <f>COUNTA(D18:AU18)</f>
        <v>11</v>
      </c>
      <c r="D18" s="61">
        <v>37</v>
      </c>
      <c r="E18" s="32"/>
      <c r="F18" s="55"/>
      <c r="G18" s="55"/>
      <c r="H18" s="57" t="s">
        <v>720</v>
      </c>
      <c r="I18" s="55"/>
      <c r="J18" s="32"/>
      <c r="K18" s="55">
        <v>22</v>
      </c>
      <c r="L18" s="55">
        <v>18</v>
      </c>
      <c r="M18" s="57" t="s">
        <v>720</v>
      </c>
      <c r="N18" s="55"/>
      <c r="O18" s="55" t="s">
        <v>280</v>
      </c>
      <c r="P18" s="55"/>
      <c r="Q18" s="32" t="s">
        <v>720</v>
      </c>
      <c r="R18" s="57">
        <v>28</v>
      </c>
      <c r="S18" s="55"/>
      <c r="T18" s="55"/>
      <c r="U18" s="55"/>
      <c r="V18" s="55"/>
      <c r="W18" s="57"/>
      <c r="X18" s="55"/>
      <c r="Y18" s="55" t="s">
        <v>720</v>
      </c>
      <c r="Z18" s="55"/>
      <c r="AA18" s="55"/>
      <c r="AB18" s="57"/>
      <c r="AC18" s="32"/>
      <c r="AD18" s="55">
        <v>2</v>
      </c>
      <c r="AE18" s="55"/>
      <c r="AF18" s="55"/>
      <c r="AG18" s="57"/>
      <c r="AH18" s="55"/>
      <c r="AI18" s="32"/>
      <c r="AJ18" s="55"/>
      <c r="AK18" s="55"/>
      <c r="AL18" s="57"/>
      <c r="AM18" s="55"/>
      <c r="AN18" s="55" t="s">
        <v>720</v>
      </c>
      <c r="AO18" s="55"/>
      <c r="AP18" s="55"/>
      <c r="AQ18" s="57"/>
      <c r="AR18" s="55"/>
      <c r="AS18" s="55"/>
      <c r="AT18" s="32"/>
      <c r="AU18" s="55"/>
      <c r="AW18" s="24"/>
    </row>
    <row r="19" spans="1:49" s="74" customFormat="1" ht="12">
      <c r="A19" s="76" t="s">
        <v>281</v>
      </c>
      <c r="B19" s="67">
        <v>37787</v>
      </c>
      <c r="C19" s="55">
        <f>COUNTA(D19:AU19)</f>
        <v>11</v>
      </c>
      <c r="D19" s="68">
        <v>54</v>
      </c>
      <c r="E19" s="69"/>
      <c r="F19" s="72">
        <v>0</v>
      </c>
      <c r="G19" s="71">
        <v>49</v>
      </c>
      <c r="H19" s="70" t="s">
        <v>720</v>
      </c>
      <c r="I19" s="69">
        <v>28</v>
      </c>
      <c r="J19" s="69">
        <v>17</v>
      </c>
      <c r="K19" s="69"/>
      <c r="L19" s="69"/>
      <c r="M19" s="70" t="s">
        <v>720</v>
      </c>
      <c r="N19" s="69"/>
      <c r="O19" s="69" t="s">
        <v>611</v>
      </c>
      <c r="P19" s="69"/>
      <c r="Q19" s="69"/>
      <c r="R19" s="70"/>
      <c r="S19" s="69"/>
      <c r="T19" s="69"/>
      <c r="U19" s="71">
        <v>14</v>
      </c>
      <c r="V19" s="69"/>
      <c r="W19" s="70"/>
      <c r="X19" s="69"/>
      <c r="Y19" s="69" t="s">
        <v>720</v>
      </c>
      <c r="Z19" s="69"/>
      <c r="AA19" s="69"/>
      <c r="AB19" s="70"/>
      <c r="AC19" s="69"/>
      <c r="AD19" s="69"/>
      <c r="AE19" s="69" t="s">
        <v>720</v>
      </c>
      <c r="AF19" s="69"/>
      <c r="AG19" s="70"/>
      <c r="AH19" s="69"/>
      <c r="AI19" s="69"/>
      <c r="AJ19" s="69"/>
      <c r="AK19" s="69"/>
      <c r="AL19" s="70"/>
      <c r="AM19" s="69"/>
      <c r="AN19" s="69"/>
      <c r="AO19" s="69"/>
      <c r="AP19" s="69"/>
      <c r="AQ19" s="70"/>
      <c r="AR19" s="69"/>
      <c r="AS19" s="69"/>
      <c r="AT19" s="69"/>
      <c r="AU19" s="69"/>
      <c r="AW19" s="207"/>
    </row>
    <row r="20" spans="1:49" s="26" customFormat="1" ht="12">
      <c r="A20" s="75" t="s">
        <v>717</v>
      </c>
      <c r="B20" s="60">
        <v>37790</v>
      </c>
      <c r="C20" s="55"/>
      <c r="D20" s="61" t="s">
        <v>720</v>
      </c>
      <c r="E20" s="32"/>
      <c r="F20" s="55"/>
      <c r="G20" s="55"/>
      <c r="H20" s="57" t="s">
        <v>720</v>
      </c>
      <c r="I20" s="55"/>
      <c r="J20" s="32"/>
      <c r="K20" s="64">
        <v>49</v>
      </c>
      <c r="L20" s="55">
        <v>26</v>
      </c>
      <c r="M20" s="57" t="s">
        <v>720</v>
      </c>
      <c r="N20" s="55">
        <v>11</v>
      </c>
      <c r="O20" s="55" t="s">
        <v>720</v>
      </c>
      <c r="P20" s="55"/>
      <c r="Q20" s="32" t="s">
        <v>720</v>
      </c>
      <c r="R20" s="57"/>
      <c r="S20" s="55"/>
      <c r="T20" s="55"/>
      <c r="U20" s="55"/>
      <c r="V20" s="55"/>
      <c r="W20" s="57"/>
      <c r="X20" s="55"/>
      <c r="Y20" s="55" t="s">
        <v>720</v>
      </c>
      <c r="Z20" s="55"/>
      <c r="AA20" s="55"/>
      <c r="AB20" s="57"/>
      <c r="AC20" s="32"/>
      <c r="AD20" s="55"/>
      <c r="AE20" s="55"/>
      <c r="AF20" s="55"/>
      <c r="AG20" s="57"/>
      <c r="AH20" s="55"/>
      <c r="AI20" s="32"/>
      <c r="AJ20" s="55"/>
      <c r="AK20" s="55"/>
      <c r="AL20" s="57"/>
      <c r="AM20" s="55"/>
      <c r="AN20" s="55"/>
      <c r="AO20" s="55"/>
      <c r="AP20" s="55"/>
      <c r="AQ20" s="57" t="s">
        <v>720</v>
      </c>
      <c r="AR20" s="55" t="s">
        <v>720</v>
      </c>
      <c r="AS20" s="55"/>
      <c r="AT20" s="32"/>
      <c r="AU20" s="55"/>
      <c r="AW20" s="24"/>
    </row>
    <row r="21" spans="1:49" s="26" customFormat="1" ht="12">
      <c r="A21" s="59" t="s">
        <v>633</v>
      </c>
      <c r="B21" s="60">
        <v>37794</v>
      </c>
      <c r="C21" s="55">
        <f>COUNTA(D21:AU21)</f>
        <v>11</v>
      </c>
      <c r="D21" s="61">
        <v>64</v>
      </c>
      <c r="E21" s="32"/>
      <c r="F21" s="55">
        <v>20</v>
      </c>
      <c r="G21" s="55"/>
      <c r="H21" s="62">
        <v>4</v>
      </c>
      <c r="I21" s="55">
        <v>27</v>
      </c>
      <c r="J21" s="32"/>
      <c r="K21" s="55"/>
      <c r="L21" s="55"/>
      <c r="M21" s="57" t="s">
        <v>720</v>
      </c>
      <c r="N21" s="55"/>
      <c r="O21" s="55">
        <v>9</v>
      </c>
      <c r="P21" s="55"/>
      <c r="Q21" s="32" t="s">
        <v>720</v>
      </c>
      <c r="R21" s="57"/>
      <c r="S21" s="55"/>
      <c r="T21" s="55"/>
      <c r="U21" s="64">
        <v>18</v>
      </c>
      <c r="V21" s="55"/>
      <c r="W21" s="57"/>
      <c r="X21" s="55">
        <v>27</v>
      </c>
      <c r="Y21" s="55" t="s">
        <v>720</v>
      </c>
      <c r="Z21" s="55"/>
      <c r="AA21" s="55"/>
      <c r="AB21" s="57"/>
      <c r="AC21" s="32"/>
      <c r="AD21" s="55"/>
      <c r="AE21" s="55"/>
      <c r="AF21" s="55"/>
      <c r="AG21" s="57"/>
      <c r="AH21" s="55" t="s">
        <v>720</v>
      </c>
      <c r="AI21" s="32"/>
      <c r="AJ21" s="55"/>
      <c r="AK21" s="55"/>
      <c r="AL21" s="57"/>
      <c r="AM21" s="55"/>
      <c r="AN21" s="55"/>
      <c r="AO21" s="55"/>
      <c r="AP21" s="55"/>
      <c r="AQ21" s="57"/>
      <c r="AR21" s="55"/>
      <c r="AS21" s="55"/>
      <c r="AT21" s="32"/>
      <c r="AU21" s="55"/>
      <c r="AW21" s="24"/>
    </row>
    <row r="22" spans="1:49" s="26" customFormat="1" ht="12">
      <c r="A22" s="75" t="s">
        <v>282</v>
      </c>
      <c r="B22" s="60">
        <v>37797</v>
      </c>
      <c r="C22" s="55">
        <f>COUNTA(D22:AU22)</f>
        <v>11</v>
      </c>
      <c r="D22" s="61"/>
      <c r="E22" s="32"/>
      <c r="F22" s="55"/>
      <c r="G22" s="55"/>
      <c r="H22" s="62">
        <v>7</v>
      </c>
      <c r="I22" s="55"/>
      <c r="J22" s="32"/>
      <c r="K22" s="55"/>
      <c r="L22" s="55">
        <v>27</v>
      </c>
      <c r="M22" s="57" t="s">
        <v>720</v>
      </c>
      <c r="N22" s="55">
        <v>17</v>
      </c>
      <c r="O22" s="55" t="s">
        <v>720</v>
      </c>
      <c r="P22" s="55"/>
      <c r="Q22" s="32">
        <v>35</v>
      </c>
      <c r="R22" s="57">
        <v>9</v>
      </c>
      <c r="S22" s="55"/>
      <c r="T22" s="55"/>
      <c r="U22" s="55"/>
      <c r="V22" s="55"/>
      <c r="W22" s="57"/>
      <c r="X22" s="55"/>
      <c r="Y22" s="55" t="s">
        <v>720</v>
      </c>
      <c r="Z22" s="55"/>
      <c r="AA22" s="55"/>
      <c r="AB22" s="57"/>
      <c r="AC22" s="32"/>
      <c r="AD22" s="55"/>
      <c r="AE22" s="55"/>
      <c r="AF22" s="55"/>
      <c r="AG22" s="57"/>
      <c r="AH22" s="55" t="s">
        <v>720</v>
      </c>
      <c r="AI22" s="32"/>
      <c r="AJ22" s="55" t="s">
        <v>720</v>
      </c>
      <c r="AK22" s="55">
        <v>2</v>
      </c>
      <c r="AL22" s="57"/>
      <c r="AM22" s="55"/>
      <c r="AN22" s="55"/>
      <c r="AO22" s="55"/>
      <c r="AP22" s="55"/>
      <c r="AQ22" s="57"/>
      <c r="AR22" s="55"/>
      <c r="AS22" s="55"/>
      <c r="AT22" s="32"/>
      <c r="AU22" s="55"/>
      <c r="AW22" s="24"/>
    </row>
    <row r="23" spans="1:49" s="26" customFormat="1" ht="12">
      <c r="A23" s="59" t="s">
        <v>283</v>
      </c>
      <c r="B23" s="60">
        <v>37801</v>
      </c>
      <c r="C23" s="55"/>
      <c r="D23" s="78">
        <v>30</v>
      </c>
      <c r="E23" s="32">
        <v>6</v>
      </c>
      <c r="F23" s="55">
        <v>24</v>
      </c>
      <c r="G23" s="55"/>
      <c r="H23" s="57" t="s">
        <v>720</v>
      </c>
      <c r="I23" s="55">
        <v>46</v>
      </c>
      <c r="J23" s="77">
        <v>12</v>
      </c>
      <c r="K23" s="55"/>
      <c r="L23" s="55"/>
      <c r="M23" s="57" t="s">
        <v>720</v>
      </c>
      <c r="N23" s="55"/>
      <c r="O23" s="55" t="s">
        <v>720</v>
      </c>
      <c r="P23" s="55"/>
      <c r="Q23" s="32" t="s">
        <v>720</v>
      </c>
      <c r="R23" s="57"/>
      <c r="S23" s="55"/>
      <c r="T23" s="55"/>
      <c r="U23" s="55" t="s">
        <v>720</v>
      </c>
      <c r="V23" s="55"/>
      <c r="W23" s="57"/>
      <c r="X23" s="55"/>
      <c r="Y23" s="55"/>
      <c r="Z23" s="55"/>
      <c r="AA23" s="55" t="s">
        <v>720</v>
      </c>
      <c r="AB23" s="57"/>
      <c r="AC23" s="32"/>
      <c r="AD23" s="55"/>
      <c r="AE23" s="55"/>
      <c r="AF23" s="55"/>
      <c r="AG23" s="57"/>
      <c r="AH23" s="55"/>
      <c r="AI23" s="32"/>
      <c r="AJ23" s="55"/>
      <c r="AK23" s="55"/>
      <c r="AL23" s="57"/>
      <c r="AM23" s="55"/>
      <c r="AN23" s="55"/>
      <c r="AO23" s="55"/>
      <c r="AP23" s="55"/>
      <c r="AQ23" s="57"/>
      <c r="AR23" s="55"/>
      <c r="AS23" s="55"/>
      <c r="AT23" s="32"/>
      <c r="AU23" s="55"/>
      <c r="AW23" s="24"/>
    </row>
    <row r="24" spans="1:49" s="26" customFormat="1" ht="11.25" customHeight="1">
      <c r="A24" s="75" t="s">
        <v>716</v>
      </c>
      <c r="B24" s="60">
        <v>39630</v>
      </c>
      <c r="C24" s="55"/>
      <c r="D24" s="78">
        <v>31</v>
      </c>
      <c r="E24" s="32"/>
      <c r="F24" s="55"/>
      <c r="G24" s="55"/>
      <c r="H24" s="57" t="s">
        <v>720</v>
      </c>
      <c r="I24" s="55"/>
      <c r="J24" s="25"/>
      <c r="K24" s="63">
        <v>33</v>
      </c>
      <c r="L24" s="55"/>
      <c r="M24" s="57" t="s">
        <v>720</v>
      </c>
      <c r="N24" s="28">
        <v>0</v>
      </c>
      <c r="O24" s="55" t="s">
        <v>720</v>
      </c>
      <c r="P24" s="55"/>
      <c r="Q24" s="32" t="s">
        <v>720</v>
      </c>
      <c r="R24" s="57" t="s">
        <v>720</v>
      </c>
      <c r="S24" s="55"/>
      <c r="T24" s="55"/>
      <c r="U24" s="55"/>
      <c r="V24" s="55"/>
      <c r="W24" s="57"/>
      <c r="X24" s="55"/>
      <c r="Y24" s="55" t="s">
        <v>720</v>
      </c>
      <c r="Z24" s="55"/>
      <c r="AA24" s="55"/>
      <c r="AB24" s="57"/>
      <c r="AC24" s="32"/>
      <c r="AD24" s="55"/>
      <c r="AE24" s="55"/>
      <c r="AF24" s="55"/>
      <c r="AG24" s="57"/>
      <c r="AH24" s="55" t="s">
        <v>720</v>
      </c>
      <c r="AI24" s="32"/>
      <c r="AJ24" s="55"/>
      <c r="AK24" s="55"/>
      <c r="AL24" s="57"/>
      <c r="AM24" s="55"/>
      <c r="AN24" s="55"/>
      <c r="AO24" s="55"/>
      <c r="AP24" s="55"/>
      <c r="AQ24" s="57"/>
      <c r="AR24" s="55"/>
      <c r="AS24" s="55" t="s">
        <v>720</v>
      </c>
      <c r="AT24" s="32"/>
      <c r="AU24" s="55"/>
      <c r="AW24" s="24"/>
    </row>
    <row r="25" spans="1:49" s="74" customFormat="1" ht="12">
      <c r="A25" s="76" t="s">
        <v>284</v>
      </c>
      <c r="B25" s="67">
        <v>37808</v>
      </c>
      <c r="C25" s="55">
        <f aca="true" t="shared" si="13" ref="C25:C31">COUNTA(D25:AU25)</f>
        <v>11</v>
      </c>
      <c r="D25" s="68">
        <v>27</v>
      </c>
      <c r="E25" s="69">
        <v>39</v>
      </c>
      <c r="F25" s="69">
        <v>25</v>
      </c>
      <c r="G25" s="69">
        <v>8</v>
      </c>
      <c r="H25" s="70"/>
      <c r="I25" s="69">
        <v>2</v>
      </c>
      <c r="J25" s="69">
        <v>27</v>
      </c>
      <c r="K25" s="69"/>
      <c r="L25" s="69"/>
      <c r="M25" s="70"/>
      <c r="N25" s="69"/>
      <c r="O25" s="72">
        <v>0</v>
      </c>
      <c r="P25" s="69"/>
      <c r="Q25" s="69"/>
      <c r="R25" s="70"/>
      <c r="S25" s="69"/>
      <c r="T25" s="69">
        <v>19</v>
      </c>
      <c r="U25" s="69"/>
      <c r="V25" s="69"/>
      <c r="W25" s="70"/>
      <c r="X25" s="69"/>
      <c r="Y25" s="72">
        <v>0</v>
      </c>
      <c r="Z25" s="69"/>
      <c r="AA25" s="69"/>
      <c r="AB25" s="70"/>
      <c r="AC25" s="69"/>
      <c r="AD25" s="69"/>
      <c r="AE25" s="71">
        <v>11</v>
      </c>
      <c r="AF25" s="69"/>
      <c r="AG25" s="70"/>
      <c r="AH25" s="68">
        <v>4</v>
      </c>
      <c r="AI25" s="69"/>
      <c r="AJ25" s="69"/>
      <c r="AK25" s="69"/>
      <c r="AL25" s="70"/>
      <c r="AM25" s="69"/>
      <c r="AN25" s="69"/>
      <c r="AO25" s="69"/>
      <c r="AP25" s="69"/>
      <c r="AQ25" s="70"/>
      <c r="AR25" s="69"/>
      <c r="AS25" s="69"/>
      <c r="AT25" s="69"/>
      <c r="AU25" s="69"/>
      <c r="AW25" s="207"/>
    </row>
    <row r="26" spans="1:49" s="26" customFormat="1" ht="12">
      <c r="A26" s="59" t="s">
        <v>722</v>
      </c>
      <c r="B26" s="60">
        <v>39641</v>
      </c>
      <c r="C26" s="55">
        <f t="shared" si="13"/>
        <v>11</v>
      </c>
      <c r="D26" s="61">
        <v>69</v>
      </c>
      <c r="E26" s="55">
        <v>41</v>
      </c>
      <c r="F26" s="55">
        <v>20</v>
      </c>
      <c r="G26" s="63">
        <v>0</v>
      </c>
      <c r="H26" s="57">
        <v>13</v>
      </c>
      <c r="I26" s="55"/>
      <c r="J26" s="55"/>
      <c r="K26" s="55"/>
      <c r="L26" s="55"/>
      <c r="M26" s="62">
        <v>7</v>
      </c>
      <c r="N26" s="55">
        <v>21</v>
      </c>
      <c r="O26" s="55"/>
      <c r="P26" s="55"/>
      <c r="Q26" s="55"/>
      <c r="R26" s="57"/>
      <c r="S26" s="55"/>
      <c r="T26" s="32"/>
      <c r="U26" s="55"/>
      <c r="V26" s="55">
        <v>3</v>
      </c>
      <c r="W26" s="57"/>
      <c r="X26" s="55"/>
      <c r="Y26" s="63">
        <v>0</v>
      </c>
      <c r="Z26" s="55"/>
      <c r="AA26" s="55"/>
      <c r="AB26" s="57">
        <v>7</v>
      </c>
      <c r="AC26" s="55"/>
      <c r="AD26" s="55"/>
      <c r="AF26" s="32"/>
      <c r="AG26" s="57"/>
      <c r="AI26" s="55"/>
      <c r="AJ26" s="56">
        <v>2</v>
      </c>
      <c r="AK26" s="55"/>
      <c r="AL26" s="57"/>
      <c r="AM26" s="55"/>
      <c r="AN26" s="55"/>
      <c r="AO26" s="55"/>
      <c r="AP26" s="55"/>
      <c r="AQ26" s="57"/>
      <c r="AR26" s="55"/>
      <c r="AS26" s="55"/>
      <c r="AT26" s="55"/>
      <c r="AU26" s="55"/>
      <c r="AW26" s="24"/>
    </row>
    <row r="27" spans="1:49" s="26" customFormat="1" ht="12">
      <c r="A27" s="75" t="s">
        <v>484</v>
      </c>
      <c r="B27" s="60">
        <v>39280</v>
      </c>
      <c r="C27" s="55">
        <f t="shared" si="13"/>
        <v>11</v>
      </c>
      <c r="D27" s="61">
        <v>35</v>
      </c>
      <c r="E27" s="55"/>
      <c r="F27" s="55"/>
      <c r="G27" s="55"/>
      <c r="H27" s="57">
        <v>5</v>
      </c>
      <c r="I27" s="55">
        <v>7</v>
      </c>
      <c r="J27" s="55"/>
      <c r="K27" s="55"/>
      <c r="L27" s="55">
        <v>15</v>
      </c>
      <c r="M27" s="62">
        <v>3</v>
      </c>
      <c r="N27" s="55"/>
      <c r="O27" s="56">
        <v>0</v>
      </c>
      <c r="P27" s="55">
        <v>23</v>
      </c>
      <c r="Q27" s="55"/>
      <c r="R27" s="57">
        <v>3</v>
      </c>
      <c r="S27" s="55"/>
      <c r="T27" s="32"/>
      <c r="U27" s="55"/>
      <c r="V27" s="55"/>
      <c r="W27" s="57"/>
      <c r="X27" s="55"/>
      <c r="Y27" s="55" t="s">
        <v>720</v>
      </c>
      <c r="Z27" s="32"/>
      <c r="AA27" s="63">
        <v>6</v>
      </c>
      <c r="AB27" s="55"/>
      <c r="AC27" s="61"/>
      <c r="AD27" s="55"/>
      <c r="AE27" s="55"/>
      <c r="AF27" s="55"/>
      <c r="AG27" s="57"/>
      <c r="AH27" s="55">
        <v>2</v>
      </c>
      <c r="AI27" s="55"/>
      <c r="AJ27" s="55"/>
      <c r="AK27" s="55"/>
      <c r="AL27" s="57"/>
      <c r="AM27" s="55"/>
      <c r="AN27" s="55"/>
      <c r="AO27" s="55"/>
      <c r="AP27" s="55"/>
      <c r="AQ27" s="57"/>
      <c r="AR27" s="55"/>
      <c r="AS27" s="55"/>
      <c r="AT27" s="55"/>
      <c r="AU27" s="55"/>
      <c r="AW27" s="24"/>
    </row>
    <row r="28" spans="1:49" s="55" customFormat="1" ht="12">
      <c r="A28" s="55" t="s">
        <v>724</v>
      </c>
      <c r="B28" s="79">
        <v>39648</v>
      </c>
      <c r="C28" s="55">
        <f t="shared" si="13"/>
        <v>11</v>
      </c>
      <c r="D28" s="61">
        <v>20</v>
      </c>
      <c r="E28" s="55">
        <v>25</v>
      </c>
      <c r="F28" s="55">
        <v>5</v>
      </c>
      <c r="H28" s="57">
        <v>30</v>
      </c>
      <c r="J28" s="55">
        <v>1</v>
      </c>
      <c r="M28" s="57">
        <v>8</v>
      </c>
      <c r="O28" s="55">
        <v>8</v>
      </c>
      <c r="P28" s="55">
        <v>26</v>
      </c>
      <c r="Q28" s="55">
        <v>5</v>
      </c>
      <c r="R28" s="57"/>
      <c r="W28" s="57"/>
      <c r="AA28" s="55">
        <v>4</v>
      </c>
      <c r="AB28" s="57"/>
      <c r="AE28" s="63">
        <v>0</v>
      </c>
      <c r="AG28" s="57"/>
      <c r="AL28" s="57"/>
      <c r="AQ28" s="57"/>
      <c r="AW28" s="61"/>
    </row>
    <row r="29" spans="1:49" s="26" customFormat="1" ht="12">
      <c r="A29" s="59" t="s">
        <v>719</v>
      </c>
      <c r="B29" s="60">
        <v>39655</v>
      </c>
      <c r="C29" s="55">
        <f t="shared" si="13"/>
        <v>10</v>
      </c>
      <c r="D29" s="78">
        <v>103</v>
      </c>
      <c r="E29" s="55">
        <v>71</v>
      </c>
      <c r="F29" s="55">
        <v>10</v>
      </c>
      <c r="G29" s="64">
        <v>28</v>
      </c>
      <c r="H29" s="57" t="s">
        <v>720</v>
      </c>
      <c r="I29" s="55"/>
      <c r="J29" s="55"/>
      <c r="K29" s="55"/>
      <c r="L29" s="55"/>
      <c r="M29" s="57"/>
      <c r="N29" s="55" t="s">
        <v>720</v>
      </c>
      <c r="O29" s="55"/>
      <c r="P29" s="55"/>
      <c r="Q29" s="55" t="s">
        <v>720</v>
      </c>
      <c r="R29" s="57"/>
      <c r="S29" s="55"/>
      <c r="T29" s="55" t="s">
        <v>720</v>
      </c>
      <c r="U29" s="55"/>
      <c r="V29" s="55"/>
      <c r="W29" s="57"/>
      <c r="X29" s="55"/>
      <c r="Y29" s="55"/>
      <c r="Z29" s="55"/>
      <c r="AA29" s="55"/>
      <c r="AB29" s="57"/>
      <c r="AC29" s="32"/>
      <c r="AD29" s="55"/>
      <c r="AE29" s="55"/>
      <c r="AF29" s="55" t="s">
        <v>720</v>
      </c>
      <c r="AG29" s="57"/>
      <c r="AH29" s="55"/>
      <c r="AI29" s="55"/>
      <c r="AJ29" s="55"/>
      <c r="AK29" s="55"/>
      <c r="AL29" s="57"/>
      <c r="AM29" s="55"/>
      <c r="AN29" s="55"/>
      <c r="AO29" s="55"/>
      <c r="AP29" s="55"/>
      <c r="AQ29" s="57"/>
      <c r="AR29" s="55"/>
      <c r="AS29" s="55"/>
      <c r="AT29" s="55" t="s">
        <v>720</v>
      </c>
      <c r="AU29" s="55"/>
      <c r="AW29" s="24"/>
    </row>
    <row r="30" spans="1:49" s="74" customFormat="1" ht="12">
      <c r="A30" s="76" t="s">
        <v>725</v>
      </c>
      <c r="B30" s="67">
        <v>39662</v>
      </c>
      <c r="C30" s="55">
        <f t="shared" si="13"/>
        <v>11</v>
      </c>
      <c r="D30" s="68">
        <v>78</v>
      </c>
      <c r="E30" s="69">
        <v>4</v>
      </c>
      <c r="F30" s="69">
        <v>55</v>
      </c>
      <c r="G30" s="69">
        <v>9</v>
      </c>
      <c r="H30" s="70"/>
      <c r="I30" s="69"/>
      <c r="J30" s="69">
        <v>4</v>
      </c>
      <c r="K30" s="69"/>
      <c r="L30" s="69"/>
      <c r="M30" s="70"/>
      <c r="N30" s="69"/>
      <c r="O30" s="69">
        <v>2</v>
      </c>
      <c r="P30" s="69"/>
      <c r="Q30" s="69"/>
      <c r="R30" s="70"/>
      <c r="S30" s="69"/>
      <c r="T30" s="69"/>
      <c r="U30" s="69"/>
      <c r="V30" s="69"/>
      <c r="W30" s="70"/>
      <c r="X30" s="69"/>
      <c r="Y30" s="71">
        <v>5</v>
      </c>
      <c r="Z30" s="69"/>
      <c r="AA30" s="69"/>
      <c r="AB30" s="70">
        <v>10</v>
      </c>
      <c r="AC30" s="69"/>
      <c r="AD30" s="69"/>
      <c r="AE30" s="69">
        <v>1</v>
      </c>
      <c r="AF30" s="69"/>
      <c r="AG30" s="70"/>
      <c r="AH30" s="72">
        <v>0</v>
      </c>
      <c r="AI30" s="69"/>
      <c r="AJ30" s="69"/>
      <c r="AK30" s="69">
        <v>1</v>
      </c>
      <c r="AL30" s="70"/>
      <c r="AM30" s="69"/>
      <c r="AN30" s="69"/>
      <c r="AO30" s="69"/>
      <c r="AP30" s="69"/>
      <c r="AQ30" s="70"/>
      <c r="AR30" s="69"/>
      <c r="AS30" s="69"/>
      <c r="AT30" s="69"/>
      <c r="AU30" s="69"/>
      <c r="AW30" s="207"/>
    </row>
    <row r="31" spans="1:49" s="26" customFormat="1" ht="12">
      <c r="A31" s="59" t="s">
        <v>718</v>
      </c>
      <c r="B31" s="60">
        <v>39669</v>
      </c>
      <c r="C31" s="55">
        <f t="shared" si="13"/>
        <v>11</v>
      </c>
      <c r="D31" s="61">
        <v>14</v>
      </c>
      <c r="E31" s="55">
        <v>27</v>
      </c>
      <c r="F31" s="55">
        <v>14</v>
      </c>
      <c r="G31" s="55">
        <v>3</v>
      </c>
      <c r="H31" s="57"/>
      <c r="I31" s="55"/>
      <c r="J31" s="55"/>
      <c r="K31" s="55"/>
      <c r="L31" s="55"/>
      <c r="M31" s="57" t="s">
        <v>720</v>
      </c>
      <c r="N31" s="55"/>
      <c r="O31" s="64">
        <v>14</v>
      </c>
      <c r="P31" s="63">
        <v>0</v>
      </c>
      <c r="Q31" s="55"/>
      <c r="R31" s="57"/>
      <c r="S31" s="55"/>
      <c r="T31" s="63">
        <v>0</v>
      </c>
      <c r="U31" s="55"/>
      <c r="V31" s="64">
        <v>15</v>
      </c>
      <c r="W31" s="57"/>
      <c r="X31" s="55"/>
      <c r="Y31" s="55" t="s">
        <v>720</v>
      </c>
      <c r="Z31" s="55"/>
      <c r="AA31" s="55"/>
      <c r="AB31" s="57"/>
      <c r="AC31" s="55"/>
      <c r="AD31" s="55"/>
      <c r="AE31" s="55"/>
      <c r="AF31" s="32"/>
      <c r="AG31" s="57"/>
      <c r="AH31" s="55" t="s">
        <v>720</v>
      </c>
      <c r="AI31" s="32"/>
      <c r="AJ31" s="55"/>
      <c r="AK31" s="55"/>
      <c r="AL31" s="57"/>
      <c r="AM31" s="55"/>
      <c r="AN31" s="55"/>
      <c r="AO31" s="55"/>
      <c r="AP31" s="55"/>
      <c r="AQ31" s="57"/>
      <c r="AR31" s="55"/>
      <c r="AS31" s="55"/>
      <c r="AT31" s="55"/>
      <c r="AU31" s="55"/>
      <c r="AW31" s="24"/>
    </row>
    <row r="32" spans="1:49" s="26" customFormat="1" ht="12">
      <c r="A32" s="59" t="s">
        <v>281</v>
      </c>
      <c r="B32" s="60">
        <v>39676</v>
      </c>
      <c r="D32" s="61">
        <v>49</v>
      </c>
      <c r="E32" s="63">
        <v>0</v>
      </c>
      <c r="F32" s="55"/>
      <c r="G32" s="55"/>
      <c r="H32" s="57"/>
      <c r="I32" s="55"/>
      <c r="J32" s="55"/>
      <c r="K32" s="55"/>
      <c r="L32" s="55"/>
      <c r="M32" s="57">
        <v>11</v>
      </c>
      <c r="N32" s="63">
        <v>0</v>
      </c>
      <c r="O32" s="55">
        <v>36</v>
      </c>
      <c r="P32" s="55"/>
      <c r="Q32" s="55"/>
      <c r="R32" s="57"/>
      <c r="S32" s="55"/>
      <c r="T32" s="55">
        <v>0</v>
      </c>
      <c r="U32" s="55"/>
      <c r="V32" s="55">
        <v>11</v>
      </c>
      <c r="W32" s="57"/>
      <c r="X32" s="55"/>
      <c r="Y32" s="55"/>
      <c r="Z32" s="64">
        <v>12</v>
      </c>
      <c r="AA32" s="55"/>
      <c r="AB32" s="57"/>
      <c r="AC32" s="55"/>
      <c r="AD32" s="55"/>
      <c r="AE32" s="64">
        <v>1</v>
      </c>
      <c r="AF32" s="32">
        <v>2</v>
      </c>
      <c r="AG32" s="57"/>
      <c r="AH32" s="55"/>
      <c r="AI32" s="55"/>
      <c r="AJ32" s="55"/>
      <c r="AK32" s="55"/>
      <c r="AL32" s="57">
        <v>2</v>
      </c>
      <c r="AM32" s="55"/>
      <c r="AN32" s="55"/>
      <c r="AO32" s="55"/>
      <c r="AP32" s="55"/>
      <c r="AQ32" s="57"/>
      <c r="AR32" s="55"/>
      <c r="AS32" s="55"/>
      <c r="AT32" s="55"/>
      <c r="AU32" s="55"/>
      <c r="AW32" s="24"/>
    </row>
    <row r="33" spans="1:49" s="26" customFormat="1" ht="12">
      <c r="A33" s="59" t="s">
        <v>633</v>
      </c>
      <c r="B33" s="60">
        <v>39683</v>
      </c>
      <c r="D33" s="61">
        <v>97</v>
      </c>
      <c r="E33" s="55"/>
      <c r="F33" s="63">
        <v>0</v>
      </c>
      <c r="G33" s="55">
        <v>51</v>
      </c>
      <c r="H33" s="57">
        <v>2</v>
      </c>
      <c r="I33" s="55"/>
      <c r="J33" s="63">
        <v>0</v>
      </c>
      <c r="K33" s="55"/>
      <c r="L33" s="55"/>
      <c r="M33" s="81">
        <v>0</v>
      </c>
      <c r="N33" s="55">
        <v>5</v>
      </c>
      <c r="O33" s="55"/>
      <c r="P33" s="32"/>
      <c r="Q33" s="55"/>
      <c r="R33" s="57"/>
      <c r="S33" s="55"/>
      <c r="T33" s="55"/>
      <c r="U33" s="55"/>
      <c r="V33" s="55"/>
      <c r="W33" s="57"/>
      <c r="X33" s="55"/>
      <c r="Y33" s="55"/>
      <c r="Z33" s="55"/>
      <c r="AA33" s="55"/>
      <c r="AB33" s="57"/>
      <c r="AC33" s="55"/>
      <c r="AD33" s="55"/>
      <c r="AE33" s="55"/>
      <c r="AF33" s="32">
        <v>7</v>
      </c>
      <c r="AG33" s="57"/>
      <c r="AH33" s="55"/>
      <c r="AI33" s="55"/>
      <c r="AJ33" s="55"/>
      <c r="AK33" s="55"/>
      <c r="AL33" s="81">
        <v>0</v>
      </c>
      <c r="AM33" s="55"/>
      <c r="AN33" s="63">
        <v>0</v>
      </c>
      <c r="AO33" s="55"/>
      <c r="AP33" s="55"/>
      <c r="AQ33" s="57"/>
      <c r="AR33" s="55"/>
      <c r="AS33" s="55"/>
      <c r="AT33" s="55"/>
      <c r="AU33" s="55"/>
      <c r="AW33" s="24"/>
    </row>
    <row r="34" spans="1:47" ht="12.75">
      <c r="A34" s="59" t="s">
        <v>283</v>
      </c>
      <c r="B34" s="60">
        <v>39690</v>
      </c>
      <c r="C34" s="82"/>
      <c r="D34" s="83">
        <v>22</v>
      </c>
      <c r="E34" s="84">
        <v>29</v>
      </c>
      <c r="F34" s="84"/>
      <c r="G34" s="84">
        <v>19</v>
      </c>
      <c r="H34" s="85">
        <v>13</v>
      </c>
      <c r="I34" s="84"/>
      <c r="J34" s="84"/>
      <c r="K34" s="84"/>
      <c r="L34" s="84"/>
      <c r="M34" s="85">
        <v>1</v>
      </c>
      <c r="N34" s="84"/>
      <c r="O34" s="84"/>
      <c r="P34" s="84"/>
      <c r="Q34" s="84"/>
      <c r="R34" s="85"/>
      <c r="S34" s="84"/>
      <c r="T34" s="84"/>
      <c r="U34" s="84"/>
      <c r="V34" s="84"/>
      <c r="W34" s="85">
        <v>32</v>
      </c>
      <c r="X34" s="84"/>
      <c r="Y34" s="84">
        <v>4</v>
      </c>
      <c r="Z34" s="84"/>
      <c r="AA34" s="84"/>
      <c r="AB34" s="85">
        <v>2</v>
      </c>
      <c r="AC34" s="84"/>
      <c r="AD34" s="84"/>
      <c r="AE34" s="84"/>
      <c r="AF34" s="86">
        <v>0</v>
      </c>
      <c r="AG34" s="85"/>
      <c r="AH34" s="84"/>
      <c r="AI34" s="84"/>
      <c r="AJ34" s="84"/>
      <c r="AK34" s="84"/>
      <c r="AL34" s="85"/>
      <c r="AM34" s="84">
        <v>1</v>
      </c>
      <c r="AN34" s="84"/>
      <c r="AO34" s="84"/>
      <c r="AP34" s="84"/>
      <c r="AQ34" s="85"/>
      <c r="AR34" s="84"/>
      <c r="AS34" s="84"/>
      <c r="AT34" s="84"/>
      <c r="AU34" s="87">
        <v>0</v>
      </c>
    </row>
    <row r="35" spans="1:49" s="93" customFormat="1" ht="12">
      <c r="A35" s="89" t="s">
        <v>284</v>
      </c>
      <c r="B35" s="90">
        <v>39697</v>
      </c>
      <c r="C35" s="91"/>
      <c r="D35" s="97">
        <v>1</v>
      </c>
      <c r="E35" s="98">
        <v>10</v>
      </c>
      <c r="F35" s="98">
        <v>5</v>
      </c>
      <c r="G35" s="98">
        <v>0</v>
      </c>
      <c r="H35" s="205">
        <v>62</v>
      </c>
      <c r="I35" s="98">
        <v>1</v>
      </c>
      <c r="J35" s="98">
        <v>51</v>
      </c>
      <c r="M35" s="99" t="s">
        <v>720</v>
      </c>
      <c r="N35" s="204">
        <v>17</v>
      </c>
      <c r="R35" s="94"/>
      <c r="W35" s="94"/>
      <c r="Y35" s="98" t="s">
        <v>720</v>
      </c>
      <c r="AB35" s="94"/>
      <c r="AE35" s="98" t="s">
        <v>720</v>
      </c>
      <c r="AG35" s="94"/>
      <c r="AL35" s="94"/>
      <c r="AQ35" s="94"/>
      <c r="AW35" s="92"/>
    </row>
  </sheetData>
  <conditionalFormatting sqref="D10:AU10 D4:AU7">
    <cfRule type="cellIs" priority="1" dxfId="0" operator="equal" stopIfTrue="1">
      <formula>$B4</formula>
    </cfRule>
  </conditionalFormatting>
  <conditionalFormatting sqref="AB28:AB34 S28:S34 F18:F34 Z18:Z34 Z11:Z16 AB11:AB26 S11:S26 D11:E34 AH11:AI25 F11:F16 T11:Y34 AA11:AA34 AC11:AG34 K25:K34 AH27:AI34 G11:J34 L11:R34 K11:K23 AJ11:AU34">
    <cfRule type="cellIs" priority="2" dxfId="1" operator="notEqual" stopIfTrue="1">
      <formula>$A$36</formula>
    </cfRule>
  </conditionalFormatting>
  <conditionalFormatting sqref="C11:C31">
    <cfRule type="cellIs" priority="3" dxfId="2" operator="notEqual" stopIfTrue="1">
      <formula>11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36"/>
  <sheetViews>
    <sheetView workbookViewId="0" topLeftCell="A1">
      <pane xSplit="2" ySplit="8" topLeftCell="C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4.140625" defaultRowHeight="12.75"/>
  <cols>
    <col min="1" max="1" width="19.28125" style="159" bestFit="1" customWidth="1"/>
    <col min="2" max="2" width="8.421875" style="42" bestFit="1" customWidth="1"/>
    <col min="3" max="3" width="4.140625" style="39" customWidth="1"/>
    <col min="4" max="5" width="4.140625" style="41" customWidth="1"/>
    <col min="6" max="6" width="4.140625" style="42" customWidth="1"/>
    <col min="7" max="9" width="4.140625" style="41" customWidth="1"/>
    <col min="10" max="10" width="4.140625" style="42" customWidth="1"/>
    <col min="11" max="13" width="4.140625" style="41" customWidth="1"/>
    <col min="14" max="14" width="4.140625" style="42" customWidth="1"/>
    <col min="15" max="17" width="4.140625" style="41" customWidth="1"/>
    <col min="18" max="18" width="4.140625" style="42" customWidth="1"/>
    <col min="19" max="21" width="4.140625" style="41" customWidth="1"/>
    <col min="22" max="22" width="4.140625" style="42" customWidth="1"/>
    <col min="23" max="25" width="4.140625" style="41" customWidth="1"/>
    <col min="26" max="26" width="4.140625" style="42" customWidth="1"/>
    <col min="27" max="29" width="4.140625" style="41" customWidth="1"/>
    <col min="30" max="30" width="4.140625" style="42" customWidth="1"/>
    <col min="31" max="33" width="4.140625" style="41" customWidth="1"/>
    <col min="34" max="34" width="4.140625" style="42" customWidth="1"/>
    <col min="35" max="37" width="4.140625" style="41" customWidth="1"/>
    <col min="38" max="38" width="4.140625" style="42" customWidth="1"/>
    <col min="39" max="41" width="4.140625" style="41" customWidth="1"/>
    <col min="42" max="42" width="4.140625" style="42" customWidth="1"/>
    <col min="43" max="45" width="4.140625" style="41" customWidth="1"/>
    <col min="46" max="46" width="4.140625" style="42" customWidth="1"/>
    <col min="47" max="49" width="4.140625" style="41" customWidth="1"/>
    <col min="50" max="50" width="4.140625" style="42" customWidth="1"/>
    <col min="51" max="53" width="4.140625" style="41" customWidth="1"/>
    <col min="54" max="54" width="4.140625" style="42" customWidth="1"/>
    <col min="55" max="57" width="4.140625" style="41" customWidth="1"/>
    <col min="58" max="58" width="4.140625" style="42" customWidth="1"/>
    <col min="59" max="61" width="4.140625" style="41" customWidth="1"/>
    <col min="62" max="62" width="4.140625" style="42" customWidth="1"/>
    <col min="63" max="65" width="4.140625" style="41" customWidth="1"/>
    <col min="66" max="66" width="4.140625" style="42" customWidth="1"/>
    <col min="67" max="69" width="4.140625" style="41" customWidth="1"/>
    <col min="70" max="70" width="4.140625" style="42" customWidth="1"/>
    <col min="71" max="73" width="4.140625" style="41" customWidth="1"/>
    <col min="74" max="74" width="4.140625" style="42" customWidth="1"/>
    <col min="75" max="77" width="4.140625" style="41" customWidth="1"/>
    <col min="78" max="78" width="4.140625" style="42" customWidth="1"/>
    <col min="79" max="81" width="4.140625" style="41" customWidth="1"/>
    <col min="82" max="82" width="4.140625" style="42" customWidth="1"/>
    <col min="83" max="85" width="4.140625" style="41" customWidth="1"/>
    <col min="86" max="86" width="4.140625" style="42" customWidth="1"/>
    <col min="87" max="89" width="4.140625" style="41" customWidth="1"/>
    <col min="90" max="90" width="4.140625" style="42" customWidth="1"/>
    <col min="91" max="93" width="4.140625" style="41" customWidth="1"/>
    <col min="94" max="94" width="4.140625" style="42" customWidth="1"/>
    <col min="95" max="97" width="4.140625" style="41" customWidth="1"/>
    <col min="98" max="98" width="4.140625" style="42" customWidth="1"/>
    <col min="99" max="101" width="4.140625" style="41" customWidth="1"/>
    <col min="102" max="102" width="4.140625" style="42" customWidth="1"/>
    <col min="103" max="105" width="4.140625" style="41" customWidth="1"/>
    <col min="106" max="106" width="4.140625" style="42" customWidth="1"/>
    <col min="107" max="109" width="4.140625" style="41" customWidth="1"/>
    <col min="110" max="110" width="4.140625" style="42" customWidth="1"/>
    <col min="111" max="113" width="4.140625" style="41" customWidth="1"/>
    <col min="114" max="114" width="4.140625" style="42" customWidth="1"/>
    <col min="115" max="117" width="4.140625" style="41" customWidth="1"/>
    <col min="118" max="118" width="4.140625" style="42" customWidth="1"/>
    <col min="119" max="121" width="4.140625" style="41" customWidth="1"/>
    <col min="122" max="122" width="4.140625" style="42" customWidth="1"/>
    <col min="123" max="125" width="4.140625" style="41" customWidth="1"/>
    <col min="126" max="126" width="4.140625" style="42" customWidth="1"/>
    <col min="127" max="16384" width="4.140625" style="41" customWidth="1"/>
  </cols>
  <sheetData>
    <row r="1" spans="1:126" s="45" customFormat="1" ht="12.75">
      <c r="A1" s="45" t="s">
        <v>720</v>
      </c>
      <c r="B1" s="100"/>
      <c r="C1" s="101" t="s">
        <v>497</v>
      </c>
      <c r="F1" s="100"/>
      <c r="G1" s="45" t="s">
        <v>711</v>
      </c>
      <c r="J1" s="100"/>
      <c r="K1" s="45" t="s">
        <v>261</v>
      </c>
      <c r="N1" s="100"/>
      <c r="O1" s="45" t="s">
        <v>495</v>
      </c>
      <c r="R1" s="100"/>
      <c r="S1" s="45" t="s">
        <v>259</v>
      </c>
      <c r="V1" s="100"/>
      <c r="W1" s="45" t="s">
        <v>254</v>
      </c>
      <c r="Z1" s="100"/>
      <c r="AA1" s="45" t="s">
        <v>713</v>
      </c>
      <c r="AD1" s="100"/>
      <c r="AE1" s="45" t="s">
        <v>285</v>
      </c>
      <c r="AH1" s="100"/>
      <c r="AI1" s="45" t="s">
        <v>264</v>
      </c>
      <c r="AL1" s="100"/>
      <c r="AM1" s="45" t="s">
        <v>715</v>
      </c>
      <c r="AP1" s="100"/>
      <c r="AQ1" s="45" t="s">
        <v>286</v>
      </c>
      <c r="AT1" s="100"/>
      <c r="AU1" s="45" t="s">
        <v>496</v>
      </c>
      <c r="AX1" s="100"/>
      <c r="AY1" s="45" t="s">
        <v>287</v>
      </c>
      <c r="BB1" s="100"/>
      <c r="BC1" s="45" t="s">
        <v>712</v>
      </c>
      <c r="BF1" s="100"/>
      <c r="BG1" s="45" t="s">
        <v>247</v>
      </c>
      <c r="BJ1" s="100"/>
      <c r="BK1" s="45" t="s">
        <v>256</v>
      </c>
      <c r="BN1" s="100"/>
      <c r="BO1" s="45" t="s">
        <v>248</v>
      </c>
      <c r="BR1" s="100"/>
      <c r="BS1" s="45" t="s">
        <v>494</v>
      </c>
      <c r="BV1" s="100"/>
      <c r="BW1" s="45" t="s">
        <v>246</v>
      </c>
      <c r="BZ1" s="100"/>
      <c r="CA1" s="45" t="s">
        <v>714</v>
      </c>
      <c r="CD1" s="100"/>
      <c r="CE1" s="45" t="s">
        <v>270</v>
      </c>
      <c r="CH1" s="100"/>
      <c r="CI1" s="45" t="s">
        <v>288</v>
      </c>
      <c r="CL1" s="100"/>
      <c r="CM1" s="45" t="s">
        <v>260</v>
      </c>
      <c r="CP1" s="100"/>
      <c r="CQ1" s="45" t="s">
        <v>258</v>
      </c>
      <c r="CT1" s="100"/>
      <c r="CU1" s="45" t="s">
        <v>43</v>
      </c>
      <c r="CX1" s="100"/>
      <c r="CY1" s="45" t="s">
        <v>252</v>
      </c>
      <c r="DB1" s="100"/>
      <c r="DC1" s="45" t="s">
        <v>367</v>
      </c>
      <c r="DF1" s="100"/>
      <c r="DG1" s="45" t="s">
        <v>268</v>
      </c>
      <c r="DJ1" s="100"/>
      <c r="DK1" s="45" t="s">
        <v>368</v>
      </c>
      <c r="DN1" s="100"/>
      <c r="DO1" s="45" t="s">
        <v>369</v>
      </c>
      <c r="DR1" s="100"/>
      <c r="DS1" s="45" t="s">
        <v>24</v>
      </c>
      <c r="DV1" s="100"/>
    </row>
    <row r="2" spans="1:126" s="105" customFormat="1" ht="45.75" thickBot="1">
      <c r="A2" s="102"/>
      <c r="B2" s="103" t="s">
        <v>720</v>
      </c>
      <c r="C2" s="104" t="s">
        <v>289</v>
      </c>
      <c r="D2" s="105" t="s">
        <v>290</v>
      </c>
      <c r="E2" s="105" t="s">
        <v>291</v>
      </c>
      <c r="F2" s="103" t="s">
        <v>292</v>
      </c>
      <c r="G2" s="105" t="s">
        <v>289</v>
      </c>
      <c r="H2" s="105" t="s">
        <v>290</v>
      </c>
      <c r="I2" s="105" t="s">
        <v>291</v>
      </c>
      <c r="J2" s="103" t="s">
        <v>292</v>
      </c>
      <c r="K2" s="105" t="s">
        <v>289</v>
      </c>
      <c r="L2" s="105" t="s">
        <v>290</v>
      </c>
      <c r="M2" s="105" t="s">
        <v>291</v>
      </c>
      <c r="N2" s="103" t="s">
        <v>292</v>
      </c>
      <c r="O2" s="105" t="s">
        <v>289</v>
      </c>
      <c r="P2" s="105" t="s">
        <v>290</v>
      </c>
      <c r="Q2" s="105" t="s">
        <v>291</v>
      </c>
      <c r="R2" s="103" t="s">
        <v>292</v>
      </c>
      <c r="S2" s="105" t="s">
        <v>289</v>
      </c>
      <c r="T2" s="105" t="s">
        <v>290</v>
      </c>
      <c r="U2" s="105" t="s">
        <v>291</v>
      </c>
      <c r="V2" s="103" t="s">
        <v>292</v>
      </c>
      <c r="W2" s="105" t="s">
        <v>289</v>
      </c>
      <c r="X2" s="105" t="s">
        <v>290</v>
      </c>
      <c r="Y2" s="105" t="s">
        <v>291</v>
      </c>
      <c r="Z2" s="103" t="s">
        <v>292</v>
      </c>
      <c r="AA2" s="105" t="s">
        <v>289</v>
      </c>
      <c r="AB2" s="105" t="s">
        <v>290</v>
      </c>
      <c r="AC2" s="105" t="s">
        <v>291</v>
      </c>
      <c r="AD2" s="103" t="s">
        <v>292</v>
      </c>
      <c r="AE2" s="105" t="s">
        <v>289</v>
      </c>
      <c r="AF2" s="105" t="s">
        <v>290</v>
      </c>
      <c r="AG2" s="105" t="s">
        <v>291</v>
      </c>
      <c r="AH2" s="103" t="s">
        <v>292</v>
      </c>
      <c r="AI2" s="105" t="s">
        <v>289</v>
      </c>
      <c r="AJ2" s="105" t="s">
        <v>290</v>
      </c>
      <c r="AK2" s="105" t="s">
        <v>291</v>
      </c>
      <c r="AL2" s="103" t="s">
        <v>292</v>
      </c>
      <c r="AM2" s="105" t="s">
        <v>289</v>
      </c>
      <c r="AN2" s="105" t="s">
        <v>290</v>
      </c>
      <c r="AO2" s="105" t="s">
        <v>291</v>
      </c>
      <c r="AP2" s="103" t="s">
        <v>292</v>
      </c>
      <c r="AQ2" s="105" t="s">
        <v>289</v>
      </c>
      <c r="AR2" s="105" t="s">
        <v>290</v>
      </c>
      <c r="AS2" s="105" t="s">
        <v>291</v>
      </c>
      <c r="AT2" s="103" t="s">
        <v>292</v>
      </c>
      <c r="AU2" s="105" t="s">
        <v>289</v>
      </c>
      <c r="AV2" s="105" t="s">
        <v>290</v>
      </c>
      <c r="AW2" s="105" t="s">
        <v>291</v>
      </c>
      <c r="AX2" s="103" t="s">
        <v>292</v>
      </c>
      <c r="AY2" s="105" t="s">
        <v>289</v>
      </c>
      <c r="AZ2" s="105" t="s">
        <v>290</v>
      </c>
      <c r="BA2" s="105" t="s">
        <v>291</v>
      </c>
      <c r="BB2" s="103" t="s">
        <v>292</v>
      </c>
      <c r="BC2" s="105" t="s">
        <v>289</v>
      </c>
      <c r="BD2" s="105" t="s">
        <v>290</v>
      </c>
      <c r="BE2" s="105" t="s">
        <v>291</v>
      </c>
      <c r="BF2" s="103" t="s">
        <v>292</v>
      </c>
      <c r="BG2" s="105" t="s">
        <v>289</v>
      </c>
      <c r="BH2" s="105" t="s">
        <v>290</v>
      </c>
      <c r="BI2" s="105" t="s">
        <v>291</v>
      </c>
      <c r="BJ2" s="103" t="s">
        <v>292</v>
      </c>
      <c r="BK2" s="105" t="s">
        <v>289</v>
      </c>
      <c r="BL2" s="105" t="s">
        <v>290</v>
      </c>
      <c r="BM2" s="105" t="s">
        <v>291</v>
      </c>
      <c r="BN2" s="103" t="s">
        <v>292</v>
      </c>
      <c r="BO2" s="105" t="s">
        <v>289</v>
      </c>
      <c r="BP2" s="105" t="s">
        <v>290</v>
      </c>
      <c r="BQ2" s="105" t="s">
        <v>291</v>
      </c>
      <c r="BR2" s="103" t="s">
        <v>292</v>
      </c>
      <c r="BS2" s="105" t="s">
        <v>289</v>
      </c>
      <c r="BT2" s="105" t="s">
        <v>290</v>
      </c>
      <c r="BU2" s="105" t="s">
        <v>291</v>
      </c>
      <c r="BV2" s="103" t="s">
        <v>292</v>
      </c>
      <c r="BW2" s="105" t="s">
        <v>289</v>
      </c>
      <c r="BX2" s="105" t="s">
        <v>290</v>
      </c>
      <c r="BY2" s="105" t="s">
        <v>291</v>
      </c>
      <c r="BZ2" s="103" t="s">
        <v>292</v>
      </c>
      <c r="CA2" s="105" t="s">
        <v>289</v>
      </c>
      <c r="CB2" s="105" t="s">
        <v>290</v>
      </c>
      <c r="CC2" s="105" t="s">
        <v>291</v>
      </c>
      <c r="CD2" s="103" t="s">
        <v>292</v>
      </c>
      <c r="CE2" s="105" t="s">
        <v>289</v>
      </c>
      <c r="CF2" s="105" t="s">
        <v>290</v>
      </c>
      <c r="CG2" s="105" t="s">
        <v>291</v>
      </c>
      <c r="CH2" s="103" t="s">
        <v>292</v>
      </c>
      <c r="CI2" s="105" t="s">
        <v>289</v>
      </c>
      <c r="CJ2" s="105" t="s">
        <v>290</v>
      </c>
      <c r="CK2" s="105" t="s">
        <v>291</v>
      </c>
      <c r="CL2" s="103" t="s">
        <v>292</v>
      </c>
      <c r="CM2" s="105" t="s">
        <v>289</v>
      </c>
      <c r="CN2" s="105" t="s">
        <v>290</v>
      </c>
      <c r="CO2" s="105" t="s">
        <v>291</v>
      </c>
      <c r="CP2" s="103" t="s">
        <v>292</v>
      </c>
      <c r="CQ2" s="105" t="s">
        <v>289</v>
      </c>
      <c r="CR2" s="105" t="s">
        <v>290</v>
      </c>
      <c r="CS2" s="105" t="s">
        <v>291</v>
      </c>
      <c r="CT2" s="103" t="s">
        <v>292</v>
      </c>
      <c r="CU2" s="105" t="s">
        <v>289</v>
      </c>
      <c r="CV2" s="105" t="s">
        <v>290</v>
      </c>
      <c r="CW2" s="105" t="s">
        <v>291</v>
      </c>
      <c r="CX2" s="103" t="s">
        <v>292</v>
      </c>
      <c r="CY2" s="105" t="s">
        <v>289</v>
      </c>
      <c r="CZ2" s="105" t="s">
        <v>290</v>
      </c>
      <c r="DA2" s="105" t="s">
        <v>291</v>
      </c>
      <c r="DB2" s="103" t="s">
        <v>292</v>
      </c>
      <c r="DC2" s="105" t="s">
        <v>289</v>
      </c>
      <c r="DD2" s="105" t="s">
        <v>290</v>
      </c>
      <c r="DE2" s="105" t="s">
        <v>291</v>
      </c>
      <c r="DF2" s="103" t="s">
        <v>292</v>
      </c>
      <c r="DG2" s="105" t="s">
        <v>289</v>
      </c>
      <c r="DH2" s="105" t="s">
        <v>290</v>
      </c>
      <c r="DI2" s="105" t="s">
        <v>291</v>
      </c>
      <c r="DJ2" s="103" t="s">
        <v>292</v>
      </c>
      <c r="DK2" s="105" t="s">
        <v>289</v>
      </c>
      <c r="DL2" s="105" t="s">
        <v>290</v>
      </c>
      <c r="DM2" s="105" t="s">
        <v>291</v>
      </c>
      <c r="DN2" s="103" t="s">
        <v>292</v>
      </c>
      <c r="DO2" s="105" t="s">
        <v>289</v>
      </c>
      <c r="DP2" s="105" t="s">
        <v>290</v>
      </c>
      <c r="DQ2" s="105" t="s">
        <v>291</v>
      </c>
      <c r="DR2" s="103" t="s">
        <v>292</v>
      </c>
      <c r="DS2" s="105" t="s">
        <v>289</v>
      </c>
      <c r="DT2" s="105" t="s">
        <v>290</v>
      </c>
      <c r="DU2" s="105" t="s">
        <v>291</v>
      </c>
      <c r="DV2" s="103" t="s">
        <v>292</v>
      </c>
    </row>
    <row r="3" spans="1:126" s="105" customFormat="1" ht="12" customHeight="1">
      <c r="A3" s="106" t="s">
        <v>293</v>
      </c>
      <c r="B3" s="107" t="s">
        <v>294</v>
      </c>
      <c r="C3" s="108">
        <f>SUM(C9:C33)</f>
        <v>160.2</v>
      </c>
      <c r="D3" s="108">
        <f aca="true" t="shared" si="0" ref="D3:BO3">SUM(D9:D33)</f>
        <v>31</v>
      </c>
      <c r="E3" s="108">
        <f t="shared" si="0"/>
        <v>601</v>
      </c>
      <c r="F3" s="108">
        <f t="shared" si="0"/>
        <v>33</v>
      </c>
      <c r="G3" s="108">
        <f t="shared" si="0"/>
        <v>209.2</v>
      </c>
      <c r="H3" s="108">
        <f t="shared" si="0"/>
        <v>41</v>
      </c>
      <c r="I3" s="108">
        <f t="shared" si="0"/>
        <v>805</v>
      </c>
      <c r="J3" s="108">
        <f t="shared" si="0"/>
        <v>30</v>
      </c>
      <c r="K3" s="108">
        <f t="shared" si="0"/>
        <v>15</v>
      </c>
      <c r="L3" s="108">
        <f t="shared" si="0"/>
        <v>1</v>
      </c>
      <c r="M3" s="108">
        <f t="shared" si="0"/>
        <v>64</v>
      </c>
      <c r="N3" s="108">
        <f t="shared" si="0"/>
        <v>2</v>
      </c>
      <c r="O3" s="108">
        <f t="shared" si="0"/>
        <v>43</v>
      </c>
      <c r="P3" s="108">
        <f t="shared" si="0"/>
        <v>9</v>
      </c>
      <c r="Q3" s="108">
        <f t="shared" si="0"/>
        <v>141</v>
      </c>
      <c r="R3" s="108">
        <f t="shared" si="0"/>
        <v>7</v>
      </c>
      <c r="S3" s="108">
        <f t="shared" si="0"/>
        <v>104.3</v>
      </c>
      <c r="T3" s="108">
        <f t="shared" si="0"/>
        <v>6</v>
      </c>
      <c r="U3" s="108">
        <f t="shared" si="0"/>
        <v>424</v>
      </c>
      <c r="V3" s="108">
        <f t="shared" si="0"/>
        <v>22</v>
      </c>
      <c r="W3" s="108">
        <f t="shared" si="0"/>
        <v>13.3</v>
      </c>
      <c r="X3" s="108">
        <f t="shared" si="0"/>
        <v>1</v>
      </c>
      <c r="Y3" s="108">
        <f t="shared" si="0"/>
        <v>45</v>
      </c>
      <c r="Z3" s="108">
        <f t="shared" si="0"/>
        <v>1</v>
      </c>
      <c r="AA3" s="108">
        <f t="shared" si="0"/>
        <v>28.3</v>
      </c>
      <c r="AB3" s="108">
        <f t="shared" si="0"/>
        <v>6</v>
      </c>
      <c r="AC3" s="108">
        <f t="shared" si="0"/>
        <v>114</v>
      </c>
      <c r="AD3" s="108">
        <f t="shared" si="0"/>
        <v>5</v>
      </c>
      <c r="AE3" s="108">
        <f t="shared" si="0"/>
        <v>13</v>
      </c>
      <c r="AF3" s="108">
        <f t="shared" si="0"/>
        <v>1</v>
      </c>
      <c r="AG3" s="108">
        <f t="shared" si="0"/>
        <v>36</v>
      </c>
      <c r="AH3" s="108">
        <f t="shared" si="0"/>
        <v>0</v>
      </c>
      <c r="AI3" s="108">
        <f t="shared" si="0"/>
        <v>78</v>
      </c>
      <c r="AJ3" s="108">
        <f t="shared" si="0"/>
        <v>22</v>
      </c>
      <c r="AK3" s="108">
        <f t="shared" si="0"/>
        <v>204</v>
      </c>
      <c r="AL3" s="108">
        <f t="shared" si="0"/>
        <v>11</v>
      </c>
      <c r="AM3" s="108">
        <f t="shared" si="0"/>
        <v>4.1</v>
      </c>
      <c r="AN3" s="108">
        <f t="shared" si="0"/>
        <v>0</v>
      </c>
      <c r="AO3" s="108">
        <f t="shared" si="0"/>
        <v>20</v>
      </c>
      <c r="AP3" s="108">
        <f t="shared" si="0"/>
        <v>2</v>
      </c>
      <c r="AQ3" s="108">
        <f t="shared" si="0"/>
        <v>16</v>
      </c>
      <c r="AR3" s="108">
        <f t="shared" si="0"/>
        <v>3</v>
      </c>
      <c r="AS3" s="108">
        <f t="shared" si="0"/>
        <v>58</v>
      </c>
      <c r="AT3" s="108">
        <f t="shared" si="0"/>
        <v>3</v>
      </c>
      <c r="AU3" s="108">
        <f t="shared" si="0"/>
        <v>18</v>
      </c>
      <c r="AV3" s="108">
        <f t="shared" si="0"/>
        <v>1</v>
      </c>
      <c r="AW3" s="108">
        <f t="shared" si="0"/>
        <v>74</v>
      </c>
      <c r="AX3" s="108">
        <f t="shared" si="0"/>
        <v>5</v>
      </c>
      <c r="AY3" s="108">
        <f t="shared" si="0"/>
        <v>15</v>
      </c>
      <c r="AZ3" s="108">
        <f t="shared" si="0"/>
        <v>1</v>
      </c>
      <c r="BA3" s="108">
        <f t="shared" si="0"/>
        <v>68</v>
      </c>
      <c r="BB3" s="108">
        <f t="shared" si="0"/>
        <v>0</v>
      </c>
      <c r="BC3" s="108">
        <f t="shared" si="0"/>
        <v>13</v>
      </c>
      <c r="BD3" s="108">
        <f t="shared" si="0"/>
        <v>0</v>
      </c>
      <c r="BE3" s="108">
        <f t="shared" si="0"/>
        <v>57</v>
      </c>
      <c r="BF3" s="108">
        <f t="shared" si="0"/>
        <v>1</v>
      </c>
      <c r="BG3" s="108">
        <f t="shared" si="0"/>
        <v>4</v>
      </c>
      <c r="BH3" s="108">
        <f t="shared" si="0"/>
        <v>0</v>
      </c>
      <c r="BI3" s="108">
        <f t="shared" si="0"/>
        <v>42</v>
      </c>
      <c r="BJ3" s="108">
        <f t="shared" si="0"/>
        <v>1</v>
      </c>
      <c r="BK3" s="108">
        <f t="shared" si="0"/>
        <v>21</v>
      </c>
      <c r="BL3" s="108">
        <f t="shared" si="0"/>
        <v>4</v>
      </c>
      <c r="BM3" s="108">
        <f t="shared" si="0"/>
        <v>81</v>
      </c>
      <c r="BN3" s="108">
        <f t="shared" si="0"/>
        <v>1</v>
      </c>
      <c r="BO3" s="108">
        <f t="shared" si="0"/>
        <v>3</v>
      </c>
      <c r="BP3" s="108">
        <f aca="true" t="shared" si="1" ref="BP3:CT3">SUM(BP9:BP33)</f>
        <v>0</v>
      </c>
      <c r="BQ3" s="108">
        <f t="shared" si="1"/>
        <v>25</v>
      </c>
      <c r="BR3" s="108">
        <f t="shared" si="1"/>
        <v>0</v>
      </c>
      <c r="BS3" s="108">
        <f t="shared" si="1"/>
        <v>3</v>
      </c>
      <c r="BT3" s="108">
        <f t="shared" si="1"/>
        <v>0</v>
      </c>
      <c r="BU3" s="108">
        <f t="shared" si="1"/>
        <v>10</v>
      </c>
      <c r="BV3" s="108">
        <f t="shared" si="1"/>
        <v>0</v>
      </c>
      <c r="BW3" s="108">
        <f t="shared" si="1"/>
        <v>14</v>
      </c>
      <c r="BX3" s="108">
        <f t="shared" si="1"/>
        <v>3</v>
      </c>
      <c r="BY3" s="108">
        <f t="shared" si="1"/>
        <v>58</v>
      </c>
      <c r="BZ3" s="108">
        <f t="shared" si="1"/>
        <v>0</v>
      </c>
      <c r="CA3" s="108">
        <f t="shared" si="1"/>
        <v>11</v>
      </c>
      <c r="CB3" s="108">
        <f t="shared" si="1"/>
        <v>1</v>
      </c>
      <c r="CC3" s="108">
        <f t="shared" si="1"/>
        <v>82</v>
      </c>
      <c r="CD3" s="108">
        <f t="shared" si="1"/>
        <v>2</v>
      </c>
      <c r="CE3" s="108">
        <f t="shared" si="1"/>
        <v>4</v>
      </c>
      <c r="CF3" s="108">
        <f t="shared" si="1"/>
        <v>0</v>
      </c>
      <c r="CG3" s="108">
        <f t="shared" si="1"/>
        <v>31</v>
      </c>
      <c r="CH3" s="108">
        <f t="shared" si="1"/>
        <v>2</v>
      </c>
      <c r="CI3" s="108">
        <f t="shared" si="1"/>
        <v>16</v>
      </c>
      <c r="CJ3" s="108">
        <f t="shared" si="1"/>
        <v>0</v>
      </c>
      <c r="CK3" s="108">
        <f t="shared" si="1"/>
        <v>91</v>
      </c>
      <c r="CL3" s="108">
        <f t="shared" si="1"/>
        <v>5</v>
      </c>
      <c r="CM3" s="108">
        <f t="shared" si="1"/>
        <v>16.4</v>
      </c>
      <c r="CN3" s="108">
        <f t="shared" si="1"/>
        <v>1</v>
      </c>
      <c r="CO3" s="108">
        <f t="shared" si="1"/>
        <v>81</v>
      </c>
      <c r="CP3" s="108">
        <f t="shared" si="1"/>
        <v>6</v>
      </c>
      <c r="CQ3" s="108">
        <f t="shared" si="1"/>
        <v>26</v>
      </c>
      <c r="CR3" s="108">
        <f t="shared" si="1"/>
        <v>3</v>
      </c>
      <c r="CS3" s="108">
        <f t="shared" si="1"/>
        <v>114</v>
      </c>
      <c r="CT3" s="108">
        <f t="shared" si="1"/>
        <v>4</v>
      </c>
      <c r="CU3" s="108">
        <f aca="true" t="shared" si="2" ref="CU3:DB3">SUM(CU9:CU33)</f>
        <v>2</v>
      </c>
      <c r="CV3" s="108">
        <f t="shared" si="2"/>
        <v>0</v>
      </c>
      <c r="CW3" s="108">
        <f t="shared" si="2"/>
        <v>5</v>
      </c>
      <c r="CX3" s="108">
        <f t="shared" si="2"/>
        <v>1</v>
      </c>
      <c r="CY3" s="108">
        <f t="shared" si="2"/>
        <v>2</v>
      </c>
      <c r="CZ3" s="108">
        <f t="shared" si="2"/>
        <v>0</v>
      </c>
      <c r="DA3" s="108">
        <f t="shared" si="2"/>
        <v>35</v>
      </c>
      <c r="DB3" s="108">
        <f t="shared" si="2"/>
        <v>0</v>
      </c>
      <c r="DC3" s="108">
        <f aca="true" t="shared" si="3" ref="DC3:DR3">SUM(DC9:DC33)</f>
        <v>12</v>
      </c>
      <c r="DD3" s="108">
        <f t="shared" si="3"/>
        <v>1</v>
      </c>
      <c r="DE3" s="108">
        <f t="shared" si="3"/>
        <v>72</v>
      </c>
      <c r="DF3" s="108">
        <f t="shared" si="3"/>
        <v>1</v>
      </c>
      <c r="DG3" s="108">
        <f t="shared" si="3"/>
        <v>2</v>
      </c>
      <c r="DH3" s="108">
        <f t="shared" si="3"/>
        <v>0</v>
      </c>
      <c r="DI3" s="108">
        <f t="shared" si="3"/>
        <v>10</v>
      </c>
      <c r="DJ3" s="108">
        <f t="shared" si="3"/>
        <v>0</v>
      </c>
      <c r="DK3" s="108">
        <f t="shared" si="3"/>
        <v>3</v>
      </c>
      <c r="DL3" s="108">
        <f t="shared" si="3"/>
        <v>0</v>
      </c>
      <c r="DM3" s="108">
        <f t="shared" si="3"/>
        <v>10</v>
      </c>
      <c r="DN3" s="108">
        <f t="shared" si="3"/>
        <v>0</v>
      </c>
      <c r="DO3" s="108">
        <f t="shared" si="3"/>
        <v>3</v>
      </c>
      <c r="DP3" s="108">
        <f t="shared" si="3"/>
        <v>1</v>
      </c>
      <c r="DQ3" s="108">
        <f t="shared" si="3"/>
        <v>14</v>
      </c>
      <c r="DR3" s="108">
        <f t="shared" si="3"/>
        <v>0</v>
      </c>
      <c r="DS3" s="108">
        <f>SUM(DS9:DS33)</f>
        <v>9</v>
      </c>
      <c r="DT3" s="108">
        <f>SUM(DT9:DT33)</f>
        <v>2</v>
      </c>
      <c r="DU3" s="108">
        <f>SUM(DU9:DU33)</f>
        <v>41</v>
      </c>
      <c r="DV3" s="108">
        <f>SUM(DV9:DV33)</f>
        <v>3</v>
      </c>
    </row>
    <row r="4" spans="1:126" s="112" customFormat="1" ht="12.75">
      <c r="A4" s="109"/>
      <c r="B4" s="110" t="s">
        <v>295</v>
      </c>
      <c r="C4" s="111">
        <f>SUM(C10+C11+C13+C14+C17+C19+C21+C23+C24+C26+C27+C28+C29+C30+C31+C32+C15+C33)</f>
        <v>133</v>
      </c>
      <c r="D4" s="111">
        <f aca="true" t="shared" si="4" ref="D4:BO4">SUM(D10+D11+D13+D14+D17+D19+D21+D23+D24+D26+D27+D28+D29+D30+D31+D32+D15+D33)</f>
        <v>25</v>
      </c>
      <c r="E4" s="111">
        <f t="shared" si="4"/>
        <v>501</v>
      </c>
      <c r="F4" s="111">
        <f t="shared" si="4"/>
        <v>28</v>
      </c>
      <c r="G4" s="111">
        <f t="shared" si="4"/>
        <v>180.2</v>
      </c>
      <c r="H4" s="111">
        <f t="shared" si="4"/>
        <v>39</v>
      </c>
      <c r="I4" s="111">
        <f t="shared" si="4"/>
        <v>650</v>
      </c>
      <c r="J4" s="111">
        <f t="shared" si="4"/>
        <v>25</v>
      </c>
      <c r="K4" s="111">
        <f t="shared" si="4"/>
        <v>12</v>
      </c>
      <c r="L4" s="111">
        <f t="shared" si="4"/>
        <v>0</v>
      </c>
      <c r="M4" s="111">
        <f t="shared" si="4"/>
        <v>56</v>
      </c>
      <c r="N4" s="111">
        <f t="shared" si="4"/>
        <v>1</v>
      </c>
      <c r="O4" s="111">
        <f t="shared" si="4"/>
        <v>40</v>
      </c>
      <c r="P4" s="111">
        <f t="shared" si="4"/>
        <v>6</v>
      </c>
      <c r="Q4" s="111">
        <f t="shared" si="4"/>
        <v>141</v>
      </c>
      <c r="R4" s="111">
        <f t="shared" si="4"/>
        <v>6</v>
      </c>
      <c r="S4" s="111">
        <f t="shared" si="4"/>
        <v>84.3</v>
      </c>
      <c r="T4" s="111">
        <f t="shared" si="4"/>
        <v>5</v>
      </c>
      <c r="U4" s="111">
        <f t="shared" si="4"/>
        <v>346</v>
      </c>
      <c r="V4" s="111">
        <f t="shared" si="4"/>
        <v>13</v>
      </c>
      <c r="W4" s="111">
        <f t="shared" si="4"/>
        <v>9.3</v>
      </c>
      <c r="X4" s="111">
        <f t="shared" si="4"/>
        <v>0</v>
      </c>
      <c r="Y4" s="111">
        <f t="shared" si="4"/>
        <v>40</v>
      </c>
      <c r="Z4" s="111">
        <f t="shared" si="4"/>
        <v>0</v>
      </c>
      <c r="AA4" s="111">
        <f t="shared" si="4"/>
        <v>21</v>
      </c>
      <c r="AB4" s="111">
        <f t="shared" si="4"/>
        <v>5</v>
      </c>
      <c r="AC4" s="111">
        <f t="shared" si="4"/>
        <v>91</v>
      </c>
      <c r="AD4" s="111">
        <f t="shared" si="4"/>
        <v>3</v>
      </c>
      <c r="AE4" s="111">
        <f t="shared" si="4"/>
        <v>11</v>
      </c>
      <c r="AF4" s="111">
        <f t="shared" si="4"/>
        <v>1</v>
      </c>
      <c r="AG4" s="111">
        <f t="shared" si="4"/>
        <v>25</v>
      </c>
      <c r="AH4" s="111">
        <f t="shared" si="4"/>
        <v>0</v>
      </c>
      <c r="AI4" s="111">
        <f t="shared" si="4"/>
        <v>78</v>
      </c>
      <c r="AJ4" s="111">
        <f t="shared" si="4"/>
        <v>22</v>
      </c>
      <c r="AK4" s="111">
        <f t="shared" si="4"/>
        <v>204</v>
      </c>
      <c r="AL4" s="111">
        <f t="shared" si="4"/>
        <v>11</v>
      </c>
      <c r="AM4" s="111">
        <f t="shared" si="4"/>
        <v>0.1</v>
      </c>
      <c r="AN4" s="111">
        <f t="shared" si="4"/>
        <v>0</v>
      </c>
      <c r="AO4" s="111">
        <f t="shared" si="4"/>
        <v>6</v>
      </c>
      <c r="AP4" s="111">
        <f t="shared" si="4"/>
        <v>0</v>
      </c>
      <c r="AQ4" s="111">
        <f t="shared" si="4"/>
        <v>16</v>
      </c>
      <c r="AR4" s="111">
        <f t="shared" si="4"/>
        <v>3</v>
      </c>
      <c r="AS4" s="111">
        <f t="shared" si="4"/>
        <v>58</v>
      </c>
      <c r="AT4" s="111">
        <f t="shared" si="4"/>
        <v>3</v>
      </c>
      <c r="AU4" s="111">
        <f t="shared" si="4"/>
        <v>0</v>
      </c>
      <c r="AV4" s="111">
        <f t="shared" si="4"/>
        <v>0</v>
      </c>
      <c r="AW4" s="111">
        <f t="shared" si="4"/>
        <v>0</v>
      </c>
      <c r="AX4" s="111">
        <f t="shared" si="4"/>
        <v>0</v>
      </c>
      <c r="AY4" s="111">
        <f t="shared" si="4"/>
        <v>15</v>
      </c>
      <c r="AZ4" s="111">
        <f t="shared" si="4"/>
        <v>1</v>
      </c>
      <c r="BA4" s="111">
        <f t="shared" si="4"/>
        <v>68</v>
      </c>
      <c r="BB4" s="111">
        <f t="shared" si="4"/>
        <v>0</v>
      </c>
      <c r="BC4" s="111">
        <f t="shared" si="4"/>
        <v>0</v>
      </c>
      <c r="BD4" s="111">
        <f t="shared" si="4"/>
        <v>0</v>
      </c>
      <c r="BE4" s="111">
        <f t="shared" si="4"/>
        <v>0</v>
      </c>
      <c r="BF4" s="111">
        <f t="shared" si="4"/>
        <v>0</v>
      </c>
      <c r="BG4" s="111">
        <f t="shared" si="4"/>
        <v>0</v>
      </c>
      <c r="BH4" s="111">
        <f t="shared" si="4"/>
        <v>0</v>
      </c>
      <c r="BI4" s="111">
        <f t="shared" si="4"/>
        <v>0</v>
      </c>
      <c r="BJ4" s="111">
        <f t="shared" si="4"/>
        <v>0</v>
      </c>
      <c r="BK4" s="111">
        <f t="shared" si="4"/>
        <v>17</v>
      </c>
      <c r="BL4" s="111">
        <f t="shared" si="4"/>
        <v>3</v>
      </c>
      <c r="BM4" s="111">
        <f t="shared" si="4"/>
        <v>70</v>
      </c>
      <c r="BN4" s="111">
        <f t="shared" si="4"/>
        <v>1</v>
      </c>
      <c r="BO4" s="111">
        <f t="shared" si="4"/>
        <v>0</v>
      </c>
      <c r="BP4" s="111">
        <f aca="true" t="shared" si="5" ref="BP4:CT4">SUM(BP10+BP11+BP13+BP14+BP17+BP19+BP21+BP23+BP24+BP26+BP27+BP28+BP29+BP30+BP31+BP32+BP15+BP33)</f>
        <v>0</v>
      </c>
      <c r="BQ4" s="111">
        <f t="shared" si="5"/>
        <v>0</v>
      </c>
      <c r="BR4" s="111">
        <f t="shared" si="5"/>
        <v>0</v>
      </c>
      <c r="BS4" s="111">
        <f t="shared" si="5"/>
        <v>0</v>
      </c>
      <c r="BT4" s="111">
        <f t="shared" si="5"/>
        <v>0</v>
      </c>
      <c r="BU4" s="111">
        <f t="shared" si="5"/>
        <v>0</v>
      </c>
      <c r="BV4" s="111">
        <f t="shared" si="5"/>
        <v>0</v>
      </c>
      <c r="BW4" s="111">
        <f t="shared" si="5"/>
        <v>7</v>
      </c>
      <c r="BX4" s="111">
        <f t="shared" si="5"/>
        <v>1</v>
      </c>
      <c r="BY4" s="111">
        <f t="shared" si="5"/>
        <v>32</v>
      </c>
      <c r="BZ4" s="111">
        <f t="shared" si="5"/>
        <v>0</v>
      </c>
      <c r="CA4" s="111">
        <f t="shared" si="5"/>
        <v>11</v>
      </c>
      <c r="CB4" s="111">
        <f t="shared" si="5"/>
        <v>1</v>
      </c>
      <c r="CC4" s="111">
        <f t="shared" si="5"/>
        <v>82</v>
      </c>
      <c r="CD4" s="111">
        <f t="shared" si="5"/>
        <v>2</v>
      </c>
      <c r="CE4" s="111">
        <f t="shared" si="5"/>
        <v>0</v>
      </c>
      <c r="CF4" s="111">
        <f t="shared" si="5"/>
        <v>0</v>
      </c>
      <c r="CG4" s="111">
        <f t="shared" si="5"/>
        <v>0</v>
      </c>
      <c r="CH4" s="111">
        <f t="shared" si="5"/>
        <v>0</v>
      </c>
      <c r="CI4" s="111">
        <f t="shared" si="5"/>
        <v>10</v>
      </c>
      <c r="CJ4" s="111">
        <f t="shared" si="5"/>
        <v>0</v>
      </c>
      <c r="CK4" s="111">
        <f t="shared" si="5"/>
        <v>70</v>
      </c>
      <c r="CL4" s="111">
        <f t="shared" si="5"/>
        <v>0</v>
      </c>
      <c r="CM4" s="111">
        <f t="shared" si="5"/>
        <v>14.4</v>
      </c>
      <c r="CN4" s="111" t="e">
        <f t="shared" si="5"/>
        <v>#VALUE!</v>
      </c>
      <c r="CO4" s="111">
        <f t="shared" si="5"/>
        <v>68</v>
      </c>
      <c r="CP4" s="111" t="e">
        <f t="shared" si="5"/>
        <v>#VALUE!</v>
      </c>
      <c r="CQ4" s="111">
        <f t="shared" si="5"/>
        <v>26</v>
      </c>
      <c r="CR4" s="111">
        <f t="shared" si="5"/>
        <v>3</v>
      </c>
      <c r="CS4" s="111">
        <f t="shared" si="5"/>
        <v>114</v>
      </c>
      <c r="CT4" s="111">
        <f t="shared" si="5"/>
        <v>4</v>
      </c>
      <c r="CU4" s="111">
        <f aca="true" t="shared" si="6" ref="CU4:DB4">SUM(CU10+CU11+CU13+CU14+CU17+CU19+CU21+CU23+CU24+CU26+CU27+CU28+CU29+CU30+CU31+CU32+CU15+CU33)</f>
        <v>0</v>
      </c>
      <c r="CV4" s="111">
        <f t="shared" si="6"/>
        <v>0</v>
      </c>
      <c r="CW4" s="111">
        <f t="shared" si="6"/>
        <v>0</v>
      </c>
      <c r="CX4" s="111">
        <f t="shared" si="6"/>
        <v>0</v>
      </c>
      <c r="CY4" s="111">
        <f t="shared" si="6"/>
        <v>2</v>
      </c>
      <c r="CZ4" s="111">
        <f t="shared" si="6"/>
        <v>0</v>
      </c>
      <c r="DA4" s="111">
        <f t="shared" si="6"/>
        <v>35</v>
      </c>
      <c r="DB4" s="111">
        <f t="shared" si="6"/>
        <v>0</v>
      </c>
      <c r="DC4" s="111">
        <f aca="true" t="shared" si="7" ref="DC4:DR4">SUM(DC10+DC11+DC13+DC14+DC17+DC19+DC21+DC23+DC24+DC26+DC27+DC28+DC29+DC30+DC31+DC32+DC15+DC33)</f>
        <v>12</v>
      </c>
      <c r="DD4" s="111">
        <f t="shared" si="7"/>
        <v>1</v>
      </c>
      <c r="DE4" s="111">
        <f t="shared" si="7"/>
        <v>72</v>
      </c>
      <c r="DF4" s="111">
        <f t="shared" si="7"/>
        <v>1</v>
      </c>
      <c r="DG4" s="111">
        <f t="shared" si="7"/>
        <v>2</v>
      </c>
      <c r="DH4" s="111">
        <f t="shared" si="7"/>
        <v>0</v>
      </c>
      <c r="DI4" s="111">
        <f t="shared" si="7"/>
        <v>10</v>
      </c>
      <c r="DJ4" s="111">
        <f t="shared" si="7"/>
        <v>0</v>
      </c>
      <c r="DK4" s="111">
        <f t="shared" si="7"/>
        <v>3</v>
      </c>
      <c r="DL4" s="111">
        <f t="shared" si="7"/>
        <v>0</v>
      </c>
      <c r="DM4" s="111">
        <f t="shared" si="7"/>
        <v>10</v>
      </c>
      <c r="DN4" s="111">
        <f t="shared" si="7"/>
        <v>0</v>
      </c>
      <c r="DO4" s="111">
        <f t="shared" si="7"/>
        <v>3</v>
      </c>
      <c r="DP4" s="111">
        <f t="shared" si="7"/>
        <v>1</v>
      </c>
      <c r="DQ4" s="111">
        <f t="shared" si="7"/>
        <v>14</v>
      </c>
      <c r="DR4" s="111">
        <f t="shared" si="7"/>
        <v>0</v>
      </c>
      <c r="DS4" s="111">
        <f>SUM(DS10+DS11+DS13+DS14+DS17+DS19+DS21+DS23+DS24+DS26+DS27+DS28+DS29+DS30+DS31+DS32+DS15+DS33)</f>
        <v>9</v>
      </c>
      <c r="DT4" s="111">
        <f>SUM(DT10+DT11+DT13+DT14+DT17+DT19+DT21+DT23+DT24+DT26+DT27+DT28+DT29+DT30+DT31+DT32+DT15+DT33)</f>
        <v>2</v>
      </c>
      <c r="DU4" s="111">
        <f>SUM(DU10+DU11+DU13+DU14+DU17+DU19+DU21+DU23+DU24+DU26+DU27+DU28+DU29+DU30+DU31+DU32+DU15+DU33)</f>
        <v>41</v>
      </c>
      <c r="DV4" s="111">
        <f>SUM(DV10+DV11+DV13+DV14+DV17+DV19+DV21+DV23+DV24+DV26+DV27+DV28+DV29+DV30+DV31+DV32+DV15+DV33)</f>
        <v>3</v>
      </c>
    </row>
    <row r="5" spans="1:126" s="116" customFormat="1" ht="13.5" thickBot="1">
      <c r="A5" s="113"/>
      <c r="B5" s="114" t="s">
        <v>296</v>
      </c>
      <c r="C5" s="115">
        <f>C12+C16+C18+C20+C25+C22</f>
        <v>21.2</v>
      </c>
      <c r="D5" s="115">
        <f aca="true" t="shared" si="8" ref="D5:BO5">D12+D16+D18+D20+D25+D22</f>
        <v>3</v>
      </c>
      <c r="E5" s="115">
        <f t="shared" si="8"/>
        <v>91</v>
      </c>
      <c r="F5" s="115">
        <f t="shared" si="8"/>
        <v>5</v>
      </c>
      <c r="G5" s="115">
        <f t="shared" si="8"/>
        <v>19</v>
      </c>
      <c r="H5" s="115">
        <f t="shared" si="8"/>
        <v>0</v>
      </c>
      <c r="I5" s="115">
        <f t="shared" si="8"/>
        <v>142</v>
      </c>
      <c r="J5" s="115">
        <f t="shared" si="8"/>
        <v>4</v>
      </c>
      <c r="K5" s="115">
        <f t="shared" si="8"/>
        <v>0</v>
      </c>
      <c r="L5" s="115">
        <f t="shared" si="8"/>
        <v>0</v>
      </c>
      <c r="M5" s="115">
        <f t="shared" si="8"/>
        <v>0</v>
      </c>
      <c r="N5" s="115">
        <f t="shared" si="8"/>
        <v>0</v>
      </c>
      <c r="O5" s="115">
        <f t="shared" si="8"/>
        <v>0</v>
      </c>
      <c r="P5" s="115">
        <f t="shared" si="8"/>
        <v>0</v>
      </c>
      <c r="Q5" s="115">
        <f t="shared" si="8"/>
        <v>0</v>
      </c>
      <c r="R5" s="115">
        <f t="shared" si="8"/>
        <v>0</v>
      </c>
      <c r="S5" s="115">
        <f t="shared" si="8"/>
        <v>20</v>
      </c>
      <c r="T5" s="115">
        <f t="shared" si="8"/>
        <v>1</v>
      </c>
      <c r="U5" s="115">
        <f t="shared" si="8"/>
        <v>78</v>
      </c>
      <c r="V5" s="115">
        <f t="shared" si="8"/>
        <v>9</v>
      </c>
      <c r="W5" s="115">
        <f t="shared" si="8"/>
        <v>0</v>
      </c>
      <c r="X5" s="115">
        <f t="shared" si="8"/>
        <v>0</v>
      </c>
      <c r="Y5" s="115">
        <f t="shared" si="8"/>
        <v>0</v>
      </c>
      <c r="Z5" s="115">
        <f t="shared" si="8"/>
        <v>0</v>
      </c>
      <c r="AA5" s="115">
        <f t="shared" si="8"/>
        <v>0</v>
      </c>
      <c r="AB5" s="115">
        <f t="shared" si="8"/>
        <v>0</v>
      </c>
      <c r="AC5" s="115">
        <f t="shared" si="8"/>
        <v>0</v>
      </c>
      <c r="AD5" s="115">
        <f t="shared" si="8"/>
        <v>0</v>
      </c>
      <c r="AE5" s="115">
        <f t="shared" si="8"/>
        <v>2</v>
      </c>
      <c r="AF5" s="115">
        <f t="shared" si="8"/>
        <v>0</v>
      </c>
      <c r="AG5" s="115">
        <f t="shared" si="8"/>
        <v>11</v>
      </c>
      <c r="AH5" s="115">
        <f t="shared" si="8"/>
        <v>0</v>
      </c>
      <c r="AI5" s="115">
        <f t="shared" si="8"/>
        <v>0</v>
      </c>
      <c r="AJ5" s="115">
        <f t="shared" si="8"/>
        <v>0</v>
      </c>
      <c r="AK5" s="115">
        <f t="shared" si="8"/>
        <v>0</v>
      </c>
      <c r="AL5" s="115">
        <f t="shared" si="8"/>
        <v>0</v>
      </c>
      <c r="AM5" s="115">
        <f t="shared" si="8"/>
        <v>0</v>
      </c>
      <c r="AN5" s="115">
        <f t="shared" si="8"/>
        <v>0</v>
      </c>
      <c r="AO5" s="115">
        <f t="shared" si="8"/>
        <v>0</v>
      </c>
      <c r="AP5" s="115">
        <f t="shared" si="8"/>
        <v>0</v>
      </c>
      <c r="AQ5" s="115">
        <f t="shared" si="8"/>
        <v>0</v>
      </c>
      <c r="AR5" s="115">
        <f t="shared" si="8"/>
        <v>0</v>
      </c>
      <c r="AS5" s="115">
        <f t="shared" si="8"/>
        <v>0</v>
      </c>
      <c r="AT5" s="115">
        <f t="shared" si="8"/>
        <v>0</v>
      </c>
      <c r="AU5" s="115">
        <f t="shared" si="8"/>
        <v>18</v>
      </c>
      <c r="AV5" s="115">
        <f t="shared" si="8"/>
        <v>1</v>
      </c>
      <c r="AW5" s="115">
        <f t="shared" si="8"/>
        <v>74</v>
      </c>
      <c r="AX5" s="115">
        <f t="shared" si="8"/>
        <v>5</v>
      </c>
      <c r="AY5" s="115">
        <f t="shared" si="8"/>
        <v>0</v>
      </c>
      <c r="AZ5" s="115">
        <f t="shared" si="8"/>
        <v>0</v>
      </c>
      <c r="BA5" s="115">
        <f t="shared" si="8"/>
        <v>0</v>
      </c>
      <c r="BB5" s="115">
        <f t="shared" si="8"/>
        <v>0</v>
      </c>
      <c r="BC5" s="115">
        <f t="shared" si="8"/>
        <v>13</v>
      </c>
      <c r="BD5" s="115">
        <f t="shared" si="8"/>
        <v>0</v>
      </c>
      <c r="BE5" s="115">
        <f t="shared" si="8"/>
        <v>57</v>
      </c>
      <c r="BF5" s="115">
        <f t="shared" si="8"/>
        <v>1</v>
      </c>
      <c r="BG5" s="115">
        <f t="shared" si="8"/>
        <v>4</v>
      </c>
      <c r="BH5" s="115">
        <f t="shared" si="8"/>
        <v>0</v>
      </c>
      <c r="BI5" s="115">
        <f t="shared" si="8"/>
        <v>42</v>
      </c>
      <c r="BJ5" s="115">
        <f t="shared" si="8"/>
        <v>1</v>
      </c>
      <c r="BK5" s="115">
        <f t="shared" si="8"/>
        <v>0</v>
      </c>
      <c r="BL5" s="115">
        <f t="shared" si="8"/>
        <v>0</v>
      </c>
      <c r="BM5" s="115">
        <f t="shared" si="8"/>
        <v>0</v>
      </c>
      <c r="BN5" s="115">
        <f t="shared" si="8"/>
        <v>0</v>
      </c>
      <c r="BO5" s="115">
        <f t="shared" si="8"/>
        <v>3</v>
      </c>
      <c r="BP5" s="115">
        <f aca="true" t="shared" si="9" ref="BP5:CT5">BP12+BP16+BP18+BP20+BP25+BP22</f>
        <v>0</v>
      </c>
      <c r="BQ5" s="115">
        <f t="shared" si="9"/>
        <v>25</v>
      </c>
      <c r="BR5" s="115">
        <f t="shared" si="9"/>
        <v>0</v>
      </c>
      <c r="BS5" s="115">
        <f t="shared" si="9"/>
        <v>0</v>
      </c>
      <c r="BT5" s="115">
        <f t="shared" si="9"/>
        <v>0</v>
      </c>
      <c r="BU5" s="115">
        <f t="shared" si="9"/>
        <v>0</v>
      </c>
      <c r="BV5" s="115">
        <f t="shared" si="9"/>
        <v>0</v>
      </c>
      <c r="BW5" s="115">
        <f t="shared" si="9"/>
        <v>4</v>
      </c>
      <c r="BX5" s="115">
        <f t="shared" si="9"/>
        <v>0</v>
      </c>
      <c r="BY5" s="115">
        <f t="shared" si="9"/>
        <v>21</v>
      </c>
      <c r="BZ5" s="115">
        <f t="shared" si="9"/>
        <v>0</v>
      </c>
      <c r="CA5" s="115">
        <f t="shared" si="9"/>
        <v>0</v>
      </c>
      <c r="CB5" s="115">
        <f t="shared" si="9"/>
        <v>0</v>
      </c>
      <c r="CC5" s="115">
        <f t="shared" si="9"/>
        <v>0</v>
      </c>
      <c r="CD5" s="115">
        <f t="shared" si="9"/>
        <v>0</v>
      </c>
      <c r="CE5" s="115">
        <f t="shared" si="9"/>
        <v>4</v>
      </c>
      <c r="CF5" s="115">
        <f t="shared" si="9"/>
        <v>0</v>
      </c>
      <c r="CG5" s="115">
        <f t="shared" si="9"/>
        <v>31</v>
      </c>
      <c r="CH5" s="115">
        <f t="shared" si="9"/>
        <v>2</v>
      </c>
      <c r="CI5" s="115">
        <f t="shared" si="9"/>
        <v>6</v>
      </c>
      <c r="CJ5" s="115">
        <f t="shared" si="9"/>
        <v>0</v>
      </c>
      <c r="CK5" s="115">
        <f t="shared" si="9"/>
        <v>21</v>
      </c>
      <c r="CL5" s="115">
        <f t="shared" si="9"/>
        <v>5</v>
      </c>
      <c r="CM5" s="115">
        <f t="shared" si="9"/>
        <v>2</v>
      </c>
      <c r="CN5" s="115">
        <f t="shared" si="9"/>
        <v>0</v>
      </c>
      <c r="CO5" s="115">
        <f t="shared" si="9"/>
        <v>13</v>
      </c>
      <c r="CP5" s="115">
        <f t="shared" si="9"/>
        <v>1</v>
      </c>
      <c r="CQ5" s="115">
        <f t="shared" si="9"/>
        <v>0</v>
      </c>
      <c r="CR5" s="115">
        <f t="shared" si="9"/>
        <v>0</v>
      </c>
      <c r="CS5" s="115">
        <f t="shared" si="9"/>
        <v>0</v>
      </c>
      <c r="CT5" s="115">
        <f t="shared" si="9"/>
        <v>0</v>
      </c>
      <c r="CU5" s="115">
        <f aca="true" t="shared" si="10" ref="CU5:DB5">CU12+CU16+CU18+CU20+CU25+CU22</f>
        <v>2</v>
      </c>
      <c r="CV5" s="115">
        <f t="shared" si="10"/>
        <v>0</v>
      </c>
      <c r="CW5" s="115">
        <f t="shared" si="10"/>
        <v>5</v>
      </c>
      <c r="CX5" s="115">
        <f t="shared" si="10"/>
        <v>1</v>
      </c>
      <c r="CY5" s="115">
        <f t="shared" si="10"/>
        <v>0</v>
      </c>
      <c r="CZ5" s="115">
        <f t="shared" si="10"/>
        <v>0</v>
      </c>
      <c r="DA5" s="115">
        <f t="shared" si="10"/>
        <v>0</v>
      </c>
      <c r="DB5" s="115">
        <f t="shared" si="10"/>
        <v>0</v>
      </c>
      <c r="DC5" s="115">
        <f aca="true" t="shared" si="11" ref="DC5:DR5">DC12+DC16+DC18+DC20+DC25+DC22</f>
        <v>0</v>
      </c>
      <c r="DD5" s="115">
        <f t="shared" si="11"/>
        <v>0</v>
      </c>
      <c r="DE5" s="115">
        <f t="shared" si="11"/>
        <v>0</v>
      </c>
      <c r="DF5" s="115">
        <f t="shared" si="11"/>
        <v>0</v>
      </c>
      <c r="DG5" s="115">
        <f t="shared" si="11"/>
        <v>0</v>
      </c>
      <c r="DH5" s="115">
        <f t="shared" si="11"/>
        <v>0</v>
      </c>
      <c r="DI5" s="115">
        <f t="shared" si="11"/>
        <v>0</v>
      </c>
      <c r="DJ5" s="115">
        <f t="shared" si="11"/>
        <v>0</v>
      </c>
      <c r="DK5" s="115">
        <f t="shared" si="11"/>
        <v>0</v>
      </c>
      <c r="DL5" s="115">
        <f t="shared" si="11"/>
        <v>0</v>
      </c>
      <c r="DM5" s="115">
        <f t="shared" si="11"/>
        <v>0</v>
      </c>
      <c r="DN5" s="115">
        <f t="shared" si="11"/>
        <v>0</v>
      </c>
      <c r="DO5" s="115">
        <f t="shared" si="11"/>
        <v>0</v>
      </c>
      <c r="DP5" s="115">
        <f t="shared" si="11"/>
        <v>0</v>
      </c>
      <c r="DQ5" s="115">
        <f t="shared" si="11"/>
        <v>0</v>
      </c>
      <c r="DR5" s="115">
        <f t="shared" si="11"/>
        <v>0</v>
      </c>
      <c r="DS5" s="115">
        <f>DS12+DS16+DS18+DS20+DS25+DS22</f>
        <v>0</v>
      </c>
      <c r="DT5" s="115">
        <f>DT12+DT16+DT18+DT20+DT25+DT22</f>
        <v>0</v>
      </c>
      <c r="DU5" s="115">
        <f>DU12+DU16+DU18+DU20+DU25+DU22</f>
        <v>0</v>
      </c>
      <c r="DV5" s="115">
        <f>DV12+DV16+DV18+DV20+DV25+DV22</f>
        <v>0</v>
      </c>
    </row>
    <row r="6" spans="1:126" s="167" customFormat="1" ht="12.75">
      <c r="A6" s="160" t="s">
        <v>297</v>
      </c>
      <c r="B6" s="161" t="e">
        <f>MIN(O6,BW6,C6,W6,AA6,AQ6)</f>
        <v>#DIV/0!</v>
      </c>
      <c r="C6" s="162">
        <f>E3/F3</f>
        <v>18.21212121212121</v>
      </c>
      <c r="D6" s="163">
        <f>E4/F4</f>
        <v>17.892857142857142</v>
      </c>
      <c r="E6" s="164">
        <f>E5/F5</f>
        <v>18.2</v>
      </c>
      <c r="F6" s="165"/>
      <c r="G6" s="166">
        <f>I3/J3</f>
        <v>26.833333333333332</v>
      </c>
      <c r="H6" s="163">
        <f>I4/J4</f>
        <v>26</v>
      </c>
      <c r="I6" s="164">
        <f>I5/J5</f>
        <v>35.5</v>
      </c>
      <c r="J6" s="165"/>
      <c r="K6" s="166">
        <f>M3/N3</f>
        <v>32</v>
      </c>
      <c r="L6" s="163">
        <f>M4/N4</f>
        <v>56</v>
      </c>
      <c r="M6" s="164" t="e">
        <f>M5/N5</f>
        <v>#DIV/0!</v>
      </c>
      <c r="N6" s="165"/>
      <c r="O6" s="166">
        <f>Q3/R3</f>
        <v>20.142857142857142</v>
      </c>
      <c r="P6" s="163">
        <f>Q4/R4</f>
        <v>23.5</v>
      </c>
      <c r="Q6" s="164" t="e">
        <f>Q5/R5</f>
        <v>#DIV/0!</v>
      </c>
      <c r="R6" s="165"/>
      <c r="S6" s="166">
        <f>U3/V3</f>
        <v>19.272727272727273</v>
      </c>
      <c r="T6" s="163">
        <f>U4/V4</f>
        <v>26.615384615384617</v>
      </c>
      <c r="U6" s="164">
        <f>U5/V5</f>
        <v>8.666666666666666</v>
      </c>
      <c r="V6" s="165"/>
      <c r="W6" s="166">
        <f>Y3/Z3</f>
        <v>45</v>
      </c>
      <c r="X6" s="163" t="e">
        <f>Y4/Z4</f>
        <v>#DIV/0!</v>
      </c>
      <c r="Y6" s="164" t="e">
        <f>Y5/Z5</f>
        <v>#DIV/0!</v>
      </c>
      <c r="Z6" s="165"/>
      <c r="AA6" s="166">
        <f>AC3/AD3</f>
        <v>22.8</v>
      </c>
      <c r="AB6" s="163">
        <f>AC4/AD4</f>
        <v>30.333333333333332</v>
      </c>
      <c r="AC6" s="164" t="e">
        <f>AC5/AD5</f>
        <v>#DIV/0!</v>
      </c>
      <c r="AD6" s="165"/>
      <c r="AE6" s="166" t="e">
        <f>AG3/AH3</f>
        <v>#DIV/0!</v>
      </c>
      <c r="AF6" s="163" t="e">
        <f>AG4/AH4</f>
        <v>#DIV/0!</v>
      </c>
      <c r="AG6" s="164" t="e">
        <f>AG5/AH5</f>
        <v>#DIV/0!</v>
      </c>
      <c r="AH6" s="165"/>
      <c r="AI6" s="166">
        <f>AK3/AL3</f>
        <v>18.545454545454547</v>
      </c>
      <c r="AJ6" s="163">
        <f>AK4/AL4</f>
        <v>18.545454545454547</v>
      </c>
      <c r="AK6" s="164" t="e">
        <f>AK5/AL5</f>
        <v>#DIV/0!</v>
      </c>
      <c r="AL6" s="165"/>
      <c r="AM6" s="166">
        <f>AO3/AP3</f>
        <v>10</v>
      </c>
      <c r="AN6" s="163" t="e">
        <f>AO4/AP4</f>
        <v>#DIV/0!</v>
      </c>
      <c r="AO6" s="164" t="e">
        <f>AO5/AP5</f>
        <v>#DIV/0!</v>
      </c>
      <c r="AP6" s="165"/>
      <c r="AQ6" s="166">
        <f>AS3/AT3</f>
        <v>19.333333333333332</v>
      </c>
      <c r="AR6" s="163">
        <f>AS4/AT4</f>
        <v>19.333333333333332</v>
      </c>
      <c r="AS6" s="164" t="e">
        <f>AS5/AT5</f>
        <v>#DIV/0!</v>
      </c>
      <c r="AT6" s="165"/>
      <c r="AU6" s="166">
        <f>AW3/AX3</f>
        <v>14.8</v>
      </c>
      <c r="AV6" s="163" t="e">
        <f>AW4/AX4</f>
        <v>#DIV/0!</v>
      </c>
      <c r="AW6" s="164">
        <f>AW5/AX5</f>
        <v>14.8</v>
      </c>
      <c r="AX6" s="165"/>
      <c r="AY6" s="166" t="e">
        <f>BA3/BB3</f>
        <v>#DIV/0!</v>
      </c>
      <c r="AZ6" s="163" t="e">
        <f>BA4/BB4</f>
        <v>#DIV/0!</v>
      </c>
      <c r="BA6" s="164" t="e">
        <f>BA5/BB5</f>
        <v>#DIV/0!</v>
      </c>
      <c r="BB6" s="165"/>
      <c r="BC6" s="166">
        <f>BE3/BF3</f>
        <v>57</v>
      </c>
      <c r="BD6" s="163" t="e">
        <f>BE4/BF4</f>
        <v>#DIV/0!</v>
      </c>
      <c r="BE6" s="164">
        <f>BE5/BF5</f>
        <v>57</v>
      </c>
      <c r="BF6" s="165"/>
      <c r="BG6" s="166">
        <f>BI3/BJ3</f>
        <v>42</v>
      </c>
      <c r="BH6" s="163" t="e">
        <f>BI4/BJ4</f>
        <v>#DIV/0!</v>
      </c>
      <c r="BI6" s="164">
        <f>BI5/BJ5</f>
        <v>42</v>
      </c>
      <c r="BJ6" s="165"/>
      <c r="BK6" s="166">
        <f>BM3/BN3</f>
        <v>81</v>
      </c>
      <c r="BL6" s="163">
        <f>BM4/BN4</f>
        <v>70</v>
      </c>
      <c r="BM6" s="164" t="e">
        <f>BM5/BN5</f>
        <v>#DIV/0!</v>
      </c>
      <c r="BN6" s="165"/>
      <c r="BO6" s="166" t="e">
        <f>BQ3/BR3</f>
        <v>#DIV/0!</v>
      </c>
      <c r="BP6" s="163" t="e">
        <f>BQ4/BR4</f>
        <v>#DIV/0!</v>
      </c>
      <c r="BQ6" s="164" t="e">
        <f>BQ5/BR5</f>
        <v>#DIV/0!</v>
      </c>
      <c r="BR6" s="165"/>
      <c r="BS6" s="166" t="e">
        <f>BU3/BV3</f>
        <v>#DIV/0!</v>
      </c>
      <c r="BT6" s="163" t="e">
        <f>BU4/BV4</f>
        <v>#DIV/0!</v>
      </c>
      <c r="BU6" s="164" t="e">
        <f>BU5/BV5</f>
        <v>#DIV/0!</v>
      </c>
      <c r="BV6" s="165"/>
      <c r="BW6" s="166" t="e">
        <f>BY3/BZ3</f>
        <v>#DIV/0!</v>
      </c>
      <c r="BX6" s="163" t="e">
        <f>BY4/BZ4</f>
        <v>#DIV/0!</v>
      </c>
      <c r="BY6" s="164" t="e">
        <f>BY5/BZ5</f>
        <v>#DIV/0!</v>
      </c>
      <c r="BZ6" s="165"/>
      <c r="CA6" s="166">
        <f>CC3/CD3</f>
        <v>41</v>
      </c>
      <c r="CB6" s="163">
        <f>CC4/CD4</f>
        <v>41</v>
      </c>
      <c r="CC6" s="164" t="e">
        <f>CC5/CD5</f>
        <v>#DIV/0!</v>
      </c>
      <c r="CD6" s="165"/>
      <c r="CE6" s="166">
        <f>CG3/CH3</f>
        <v>15.5</v>
      </c>
      <c r="CF6" s="163" t="e">
        <f>CG4/CH4</f>
        <v>#DIV/0!</v>
      </c>
      <c r="CG6" s="164">
        <f>CG5/CH5</f>
        <v>15.5</v>
      </c>
      <c r="CH6" s="165"/>
      <c r="CI6" s="166">
        <f>CK3/CL3</f>
        <v>18.2</v>
      </c>
      <c r="CJ6" s="163" t="e">
        <f>CK4/CL4</f>
        <v>#DIV/0!</v>
      </c>
      <c r="CK6" s="164">
        <f>CK5/CL5</f>
        <v>4.2</v>
      </c>
      <c r="CL6" s="165"/>
      <c r="CM6" s="162">
        <f>CO3/CP3</f>
        <v>13.5</v>
      </c>
      <c r="CN6" s="163" t="e">
        <f>CO4/CP4</f>
        <v>#VALUE!</v>
      </c>
      <c r="CO6" s="164">
        <f>CO5/CP5</f>
        <v>13</v>
      </c>
      <c r="CP6" s="165"/>
      <c r="CQ6" s="166">
        <f>CS3/CT3</f>
        <v>28.5</v>
      </c>
      <c r="CR6" s="163">
        <f>CS4/CT4</f>
        <v>28.5</v>
      </c>
      <c r="CS6" s="164" t="e">
        <f>CS5/CT5</f>
        <v>#DIV/0!</v>
      </c>
      <c r="CT6" s="165"/>
      <c r="CU6" s="166">
        <f>CW3/CX3</f>
        <v>5</v>
      </c>
      <c r="CV6" s="163" t="e">
        <f>CW4/CX4</f>
        <v>#DIV/0!</v>
      </c>
      <c r="CW6" s="164">
        <f>CW5/CX5</f>
        <v>5</v>
      </c>
      <c r="CX6" s="165"/>
      <c r="CY6" s="166" t="e">
        <f>DA3/DB3</f>
        <v>#DIV/0!</v>
      </c>
      <c r="CZ6" s="163" t="e">
        <f>DA4/DB4</f>
        <v>#DIV/0!</v>
      </c>
      <c r="DA6" s="164" t="e">
        <f>DA5/DB5</f>
        <v>#DIV/0!</v>
      </c>
      <c r="DB6" s="165"/>
      <c r="DC6" s="166">
        <f>DE3/DF3</f>
        <v>72</v>
      </c>
      <c r="DD6" s="163">
        <f>DE4/DF4</f>
        <v>72</v>
      </c>
      <c r="DE6" s="164" t="e">
        <f>DE5/DF5</f>
        <v>#DIV/0!</v>
      </c>
      <c r="DF6" s="165"/>
      <c r="DG6" s="166" t="e">
        <f>DI3/DJ3</f>
        <v>#DIV/0!</v>
      </c>
      <c r="DH6" s="163" t="e">
        <f>DI4/DJ4</f>
        <v>#DIV/0!</v>
      </c>
      <c r="DI6" s="164" t="e">
        <f>DI5/DJ5</f>
        <v>#DIV/0!</v>
      </c>
      <c r="DJ6" s="165"/>
      <c r="DK6" s="166" t="e">
        <f>DM3/DN3</f>
        <v>#DIV/0!</v>
      </c>
      <c r="DL6" s="163" t="e">
        <f>DM4/DN4</f>
        <v>#DIV/0!</v>
      </c>
      <c r="DM6" s="164" t="e">
        <f>DM5/DN5</f>
        <v>#DIV/0!</v>
      </c>
      <c r="DN6" s="165"/>
      <c r="DO6" s="166" t="e">
        <f>DQ3/DR3</f>
        <v>#DIV/0!</v>
      </c>
      <c r="DP6" s="163" t="e">
        <f>DQ4/DR4</f>
        <v>#DIV/0!</v>
      </c>
      <c r="DQ6" s="164" t="e">
        <f>DQ5/DR5</f>
        <v>#DIV/0!</v>
      </c>
      <c r="DR6" s="165"/>
      <c r="DS6" s="166">
        <f>DU3/DV3</f>
        <v>13.666666666666666</v>
      </c>
      <c r="DT6" s="163">
        <f>DU4/DV4</f>
        <v>13.666666666666666</v>
      </c>
      <c r="DU6" s="164" t="e">
        <f>DU5/DV5</f>
        <v>#DIV/0!</v>
      </c>
      <c r="DV6" s="165"/>
    </row>
    <row r="7" spans="1:126" s="169" customFormat="1" ht="12.75">
      <c r="A7" s="122" t="s">
        <v>298</v>
      </c>
      <c r="B7" s="168">
        <f>MIN(O7,BW7,C7,W7,AA7,AQ7)</f>
        <v>3.2790697674418605</v>
      </c>
      <c r="C7" s="123">
        <f>E3/C3</f>
        <v>3.7515605493133584</v>
      </c>
      <c r="D7" s="124">
        <f>E4/C4</f>
        <v>3.7669172932330826</v>
      </c>
      <c r="E7" s="125">
        <f>E5/C5</f>
        <v>4.2924528301886795</v>
      </c>
      <c r="F7" s="126"/>
      <c r="G7" s="127">
        <f>I3/G3</f>
        <v>3.8479923518164436</v>
      </c>
      <c r="H7" s="124">
        <f>I4/G4</f>
        <v>3.6071032186459493</v>
      </c>
      <c r="I7" s="125">
        <f>I5/G5</f>
        <v>7.473684210526316</v>
      </c>
      <c r="J7" s="126"/>
      <c r="K7" s="127">
        <f>M3/K3</f>
        <v>4.266666666666667</v>
      </c>
      <c r="L7" s="124">
        <f>M4/K4</f>
        <v>4.666666666666667</v>
      </c>
      <c r="M7" s="125" t="e">
        <f>M5/K5</f>
        <v>#DIV/0!</v>
      </c>
      <c r="N7" s="126"/>
      <c r="O7" s="127">
        <f>Q3/O3</f>
        <v>3.2790697674418605</v>
      </c>
      <c r="P7" s="124">
        <f>Q4/O4</f>
        <v>3.525</v>
      </c>
      <c r="Q7" s="125" t="e">
        <f>Q5/O5</f>
        <v>#DIV/0!</v>
      </c>
      <c r="R7" s="126"/>
      <c r="S7" s="127">
        <f>U3/S3</f>
        <v>4.065196548418025</v>
      </c>
      <c r="T7" s="124">
        <f>U4/S4</f>
        <v>4.104389086595493</v>
      </c>
      <c r="U7" s="125">
        <f>U5/S5</f>
        <v>3.9</v>
      </c>
      <c r="V7" s="126"/>
      <c r="W7" s="127">
        <f>Y3/W3</f>
        <v>3.3834586466165413</v>
      </c>
      <c r="X7" s="124">
        <f>Y4/W4</f>
        <v>4.301075268817204</v>
      </c>
      <c r="Y7" s="125" t="e">
        <f>Y5/W5</f>
        <v>#DIV/0!</v>
      </c>
      <c r="Z7" s="126"/>
      <c r="AA7" s="127">
        <f>AC3/AA3</f>
        <v>4.028268551236749</v>
      </c>
      <c r="AB7" s="124">
        <f>AC4/AA4</f>
        <v>4.333333333333333</v>
      </c>
      <c r="AC7" s="125" t="e">
        <f>AC5/AA5</f>
        <v>#DIV/0!</v>
      </c>
      <c r="AD7" s="126"/>
      <c r="AE7" s="127">
        <f>AG3/AE3</f>
        <v>2.769230769230769</v>
      </c>
      <c r="AF7" s="124">
        <f>AG4/AE4</f>
        <v>2.272727272727273</v>
      </c>
      <c r="AG7" s="125">
        <f>AG5/AE5</f>
        <v>5.5</v>
      </c>
      <c r="AH7" s="126"/>
      <c r="AI7" s="127">
        <f>AK3/AI3</f>
        <v>2.6153846153846154</v>
      </c>
      <c r="AJ7" s="124">
        <f>AK4/AI4</f>
        <v>2.6153846153846154</v>
      </c>
      <c r="AK7" s="125" t="e">
        <f>AK5/AI5</f>
        <v>#DIV/0!</v>
      </c>
      <c r="AL7" s="126"/>
      <c r="AM7" s="127">
        <f>AO3/AM3</f>
        <v>4.878048780487806</v>
      </c>
      <c r="AN7" s="124">
        <f>AO4/AM4</f>
        <v>60</v>
      </c>
      <c r="AO7" s="125" t="e">
        <f>AO5/AM5</f>
        <v>#DIV/0!</v>
      </c>
      <c r="AP7" s="126"/>
      <c r="AQ7" s="127">
        <f>AS3/AQ3</f>
        <v>3.625</v>
      </c>
      <c r="AR7" s="124">
        <f>AS4/AQ4</f>
        <v>3.625</v>
      </c>
      <c r="AS7" s="125" t="e">
        <f>AS5/AQ5</f>
        <v>#DIV/0!</v>
      </c>
      <c r="AT7" s="126"/>
      <c r="AU7" s="127">
        <f>AW3/AU3</f>
        <v>4.111111111111111</v>
      </c>
      <c r="AV7" s="124" t="e">
        <f>AW4/AU4</f>
        <v>#DIV/0!</v>
      </c>
      <c r="AW7" s="125">
        <f>AW5/AU5</f>
        <v>4.111111111111111</v>
      </c>
      <c r="AX7" s="126"/>
      <c r="AY7" s="127">
        <f>BA3/AY3</f>
        <v>4.533333333333333</v>
      </c>
      <c r="AZ7" s="124">
        <f>BA4/AY4</f>
        <v>4.533333333333333</v>
      </c>
      <c r="BA7" s="125" t="e">
        <f>BA5/AY5</f>
        <v>#DIV/0!</v>
      </c>
      <c r="BB7" s="126"/>
      <c r="BC7" s="127">
        <f>BE3/BC3</f>
        <v>4.384615384615385</v>
      </c>
      <c r="BD7" s="124" t="e">
        <f>BE4/BC4</f>
        <v>#DIV/0!</v>
      </c>
      <c r="BE7" s="125">
        <f>BE5/BC5</f>
        <v>4.384615384615385</v>
      </c>
      <c r="BF7" s="126"/>
      <c r="BG7" s="127">
        <f>BI3/BG3</f>
        <v>10.5</v>
      </c>
      <c r="BH7" s="124" t="e">
        <f>BI4/BG4</f>
        <v>#DIV/0!</v>
      </c>
      <c r="BI7" s="125">
        <f>BI5/BG5</f>
        <v>10.5</v>
      </c>
      <c r="BJ7" s="126"/>
      <c r="BK7" s="127">
        <f>BM3/BK3</f>
        <v>3.857142857142857</v>
      </c>
      <c r="BL7" s="124">
        <f>BM4/BK4</f>
        <v>4.117647058823529</v>
      </c>
      <c r="BM7" s="125" t="e">
        <f>BM5/BK5</f>
        <v>#DIV/0!</v>
      </c>
      <c r="BN7" s="126"/>
      <c r="BO7" s="127">
        <f>BQ3/BO3</f>
        <v>8.333333333333334</v>
      </c>
      <c r="BP7" s="124" t="e">
        <f>BQ4/BO4</f>
        <v>#DIV/0!</v>
      </c>
      <c r="BQ7" s="125">
        <f>BQ5/BO5</f>
        <v>8.333333333333334</v>
      </c>
      <c r="BR7" s="126"/>
      <c r="BS7" s="127">
        <f>BU3/BS3</f>
        <v>3.3333333333333335</v>
      </c>
      <c r="BT7" s="124" t="e">
        <f>BU4/BS4</f>
        <v>#DIV/0!</v>
      </c>
      <c r="BU7" s="125" t="e">
        <f>BU5/BS5</f>
        <v>#DIV/0!</v>
      </c>
      <c r="BV7" s="126"/>
      <c r="BW7" s="127">
        <f>BY3/BW3</f>
        <v>4.142857142857143</v>
      </c>
      <c r="BX7" s="124">
        <f>BY4/BW4</f>
        <v>4.571428571428571</v>
      </c>
      <c r="BY7" s="125">
        <f>BY5/BW5</f>
        <v>5.25</v>
      </c>
      <c r="BZ7" s="126"/>
      <c r="CA7" s="127">
        <f>CC3/CA3</f>
        <v>7.454545454545454</v>
      </c>
      <c r="CB7" s="124">
        <f>CC4/CA4</f>
        <v>7.454545454545454</v>
      </c>
      <c r="CC7" s="125" t="e">
        <f>CC5/CA5</f>
        <v>#DIV/0!</v>
      </c>
      <c r="CD7" s="126"/>
      <c r="CE7" s="127">
        <f>CG3/CE3</f>
        <v>7.75</v>
      </c>
      <c r="CF7" s="124" t="e">
        <f>CG4/CE4</f>
        <v>#DIV/0!</v>
      </c>
      <c r="CG7" s="125">
        <f>CG5/CE5</f>
        <v>7.75</v>
      </c>
      <c r="CH7" s="126"/>
      <c r="CI7" s="127">
        <f>CK3/CI3</f>
        <v>5.6875</v>
      </c>
      <c r="CJ7" s="124">
        <f>CK4/CI4</f>
        <v>7</v>
      </c>
      <c r="CK7" s="125">
        <f>CK5/CI5</f>
        <v>3.5</v>
      </c>
      <c r="CL7" s="126"/>
      <c r="CM7" s="123">
        <f>CO3/CM3</f>
        <v>4.939024390243903</v>
      </c>
      <c r="CN7" s="124">
        <f>CO4/CM4</f>
        <v>4.722222222222222</v>
      </c>
      <c r="CO7" s="125">
        <f>CO5/CM5</f>
        <v>6.5</v>
      </c>
      <c r="CP7" s="126"/>
      <c r="CQ7" s="127">
        <f>CS3/CQ3</f>
        <v>4.384615384615385</v>
      </c>
      <c r="CR7" s="124">
        <f>CS4/CQ4</f>
        <v>4.384615384615385</v>
      </c>
      <c r="CS7" s="125" t="e">
        <f>CS5/CQ5</f>
        <v>#DIV/0!</v>
      </c>
      <c r="CT7" s="126"/>
      <c r="CU7" s="127">
        <f>CW3/CU3</f>
        <v>2.5</v>
      </c>
      <c r="CV7" s="124" t="e">
        <f>CW4/CU4</f>
        <v>#DIV/0!</v>
      </c>
      <c r="CW7" s="125">
        <f>CW5/CU5</f>
        <v>2.5</v>
      </c>
      <c r="CX7" s="126"/>
      <c r="CY7" s="127">
        <f>DA3/CY3</f>
        <v>17.5</v>
      </c>
      <c r="CZ7" s="124">
        <f>DA4/CY4</f>
        <v>17.5</v>
      </c>
      <c r="DA7" s="125" t="e">
        <f>DA5/CY5</f>
        <v>#DIV/0!</v>
      </c>
      <c r="DB7" s="126"/>
      <c r="DC7" s="127">
        <f>DE3/DC3</f>
        <v>6</v>
      </c>
      <c r="DD7" s="124">
        <f>DE4/DC4</f>
        <v>6</v>
      </c>
      <c r="DE7" s="125" t="e">
        <f>DE5/DC5</f>
        <v>#DIV/0!</v>
      </c>
      <c r="DF7" s="126"/>
      <c r="DG7" s="127">
        <f>DI3/DG3</f>
        <v>5</v>
      </c>
      <c r="DH7" s="124">
        <f>DI4/DG4</f>
        <v>5</v>
      </c>
      <c r="DI7" s="125" t="e">
        <f>DI5/DG5</f>
        <v>#DIV/0!</v>
      </c>
      <c r="DJ7" s="126"/>
      <c r="DK7" s="127">
        <f>DM3/DK3</f>
        <v>3.3333333333333335</v>
      </c>
      <c r="DL7" s="124">
        <f>DM4/DK4</f>
        <v>3.3333333333333335</v>
      </c>
      <c r="DM7" s="125" t="e">
        <f>DM5/DK5</f>
        <v>#DIV/0!</v>
      </c>
      <c r="DN7" s="126"/>
      <c r="DO7" s="127">
        <f>DQ3/DO3</f>
        <v>4.666666666666667</v>
      </c>
      <c r="DP7" s="124">
        <f>DQ4/DO4</f>
        <v>4.666666666666667</v>
      </c>
      <c r="DQ7" s="125" t="e">
        <f>DQ5/DO5</f>
        <v>#DIV/0!</v>
      </c>
      <c r="DR7" s="126"/>
      <c r="DS7" s="127">
        <f>DU3/DS3</f>
        <v>4.555555555555555</v>
      </c>
      <c r="DT7" s="124">
        <f>DU4/DS4</f>
        <v>4.555555555555555</v>
      </c>
      <c r="DU7" s="125" t="e">
        <f>DU5/DS5</f>
        <v>#DIV/0!</v>
      </c>
      <c r="DV7" s="126"/>
    </row>
    <row r="8" spans="1:126" s="177" customFormat="1" ht="13.5" thickBot="1">
      <c r="A8" s="170" t="s">
        <v>299</v>
      </c>
      <c r="B8" s="171" t="e">
        <f>MIN(O8,BW8,C8,W8,AA8,AQ8,G8,K8,S8,AE8,AI8,AM8,AU8,AY8,BC8,BG8,BK8,BO8,BS8,CA8,CE8,CI8)</f>
        <v>#DIV/0!</v>
      </c>
      <c r="C8" s="172">
        <f>6*C3/F3</f>
        <v>29.127272727272725</v>
      </c>
      <c r="D8" s="173">
        <f>6*C4/F4</f>
        <v>28.5</v>
      </c>
      <c r="E8" s="174">
        <f>6*C5/F5</f>
        <v>25.439999999999998</v>
      </c>
      <c r="F8" s="175"/>
      <c r="G8" s="176">
        <f>6*G3/J3</f>
        <v>41.839999999999996</v>
      </c>
      <c r="H8" s="173">
        <f>6*G4/J4</f>
        <v>43.24799999999999</v>
      </c>
      <c r="I8" s="174">
        <f>6*G5/J5</f>
        <v>28.5</v>
      </c>
      <c r="J8" s="175"/>
      <c r="K8" s="176">
        <f>6*K3/N3</f>
        <v>45</v>
      </c>
      <c r="L8" s="173">
        <f>6*K4/N4</f>
        <v>72</v>
      </c>
      <c r="M8" s="174" t="e">
        <f>6*K5/N5</f>
        <v>#DIV/0!</v>
      </c>
      <c r="N8" s="175"/>
      <c r="O8" s="176">
        <f>6*O3/R3</f>
        <v>36.857142857142854</v>
      </c>
      <c r="P8" s="173">
        <f>6*O4/R4</f>
        <v>40</v>
      </c>
      <c r="Q8" s="174" t="e">
        <f>6*O5/R5</f>
        <v>#DIV/0!</v>
      </c>
      <c r="R8" s="175"/>
      <c r="S8" s="176">
        <f>6*S3/V3</f>
        <v>28.44545454545454</v>
      </c>
      <c r="T8" s="173">
        <f>6*S4/V4</f>
        <v>38.9076923076923</v>
      </c>
      <c r="U8" s="174">
        <f>6*S5/V5</f>
        <v>13.333333333333334</v>
      </c>
      <c r="V8" s="175"/>
      <c r="W8" s="176">
        <f>6*W3/Z3</f>
        <v>79.80000000000001</v>
      </c>
      <c r="X8" s="173" t="e">
        <f>6*W4/Z4</f>
        <v>#DIV/0!</v>
      </c>
      <c r="Y8" s="174" t="e">
        <f>6*W5/Z5</f>
        <v>#DIV/0!</v>
      </c>
      <c r="Z8" s="175"/>
      <c r="AA8" s="176">
        <f>6*AA3/AD3</f>
        <v>33.96</v>
      </c>
      <c r="AB8" s="173">
        <f>6*AA4/AD4</f>
        <v>42</v>
      </c>
      <c r="AC8" s="174" t="e">
        <f>6*AA5/AD5</f>
        <v>#DIV/0!</v>
      </c>
      <c r="AD8" s="175"/>
      <c r="AE8" s="176" t="e">
        <f>6*AE3/AH3</f>
        <v>#DIV/0!</v>
      </c>
      <c r="AF8" s="173" t="e">
        <f>6*AE4/AH4</f>
        <v>#DIV/0!</v>
      </c>
      <c r="AG8" s="174" t="e">
        <f>6*AE5/AH5</f>
        <v>#DIV/0!</v>
      </c>
      <c r="AH8" s="175"/>
      <c r="AI8" s="176">
        <f>6*AI3/AL3</f>
        <v>42.54545454545455</v>
      </c>
      <c r="AJ8" s="173">
        <f>6*AI4/AL4</f>
        <v>42.54545454545455</v>
      </c>
      <c r="AK8" s="174" t="e">
        <f>6*AI5/AL5</f>
        <v>#DIV/0!</v>
      </c>
      <c r="AL8" s="175"/>
      <c r="AM8" s="176">
        <f>6*AM3/AP3</f>
        <v>12.299999999999999</v>
      </c>
      <c r="AN8" s="173" t="e">
        <f>6*AM4/AP4</f>
        <v>#DIV/0!</v>
      </c>
      <c r="AO8" s="174" t="e">
        <f>6*AM5/AP5</f>
        <v>#DIV/0!</v>
      </c>
      <c r="AP8" s="175"/>
      <c r="AQ8" s="176">
        <f>6*AQ3/AT3</f>
        <v>32</v>
      </c>
      <c r="AR8" s="173">
        <f>6*AQ4/AT4</f>
        <v>32</v>
      </c>
      <c r="AS8" s="174" t="e">
        <f>6*AQ5/AT5</f>
        <v>#DIV/0!</v>
      </c>
      <c r="AT8" s="175"/>
      <c r="AU8" s="176">
        <f>6*AU3/AX3</f>
        <v>21.6</v>
      </c>
      <c r="AV8" s="173" t="e">
        <f>6*AU4/AX4</f>
        <v>#DIV/0!</v>
      </c>
      <c r="AW8" s="174">
        <f>6*AU5/AX5</f>
        <v>21.6</v>
      </c>
      <c r="AX8" s="175"/>
      <c r="AY8" s="176" t="e">
        <f>6*AY3/BB3</f>
        <v>#DIV/0!</v>
      </c>
      <c r="AZ8" s="173" t="e">
        <f>6*AY4/BB4</f>
        <v>#DIV/0!</v>
      </c>
      <c r="BA8" s="174" t="e">
        <f>6*AY5/BB5</f>
        <v>#DIV/0!</v>
      </c>
      <c r="BB8" s="175"/>
      <c r="BC8" s="176">
        <f>6*BC3/BF3</f>
        <v>78</v>
      </c>
      <c r="BD8" s="173" t="e">
        <f>6*BC4/BF4</f>
        <v>#DIV/0!</v>
      </c>
      <c r="BE8" s="174">
        <f>6*BC5/BF5</f>
        <v>78</v>
      </c>
      <c r="BF8" s="175"/>
      <c r="BG8" s="176">
        <f>6*BG3/BJ3</f>
        <v>24</v>
      </c>
      <c r="BH8" s="173" t="e">
        <f>6*BG4/BJ4</f>
        <v>#DIV/0!</v>
      </c>
      <c r="BI8" s="174">
        <f>6*BG5/BJ5</f>
        <v>24</v>
      </c>
      <c r="BJ8" s="175"/>
      <c r="BK8" s="176">
        <f>6*BK3/BN3</f>
        <v>126</v>
      </c>
      <c r="BL8" s="173">
        <f>6*BK4/BN4</f>
        <v>102</v>
      </c>
      <c r="BM8" s="174" t="e">
        <f>6*BK5/BN5</f>
        <v>#DIV/0!</v>
      </c>
      <c r="BN8" s="175"/>
      <c r="BO8" s="176" t="e">
        <f>6*BO3/BR3</f>
        <v>#DIV/0!</v>
      </c>
      <c r="BP8" s="173" t="e">
        <f>6*BO4/BR4</f>
        <v>#DIV/0!</v>
      </c>
      <c r="BQ8" s="174" t="e">
        <f>6*BO5/BR5</f>
        <v>#DIV/0!</v>
      </c>
      <c r="BR8" s="175"/>
      <c r="BS8" s="176" t="e">
        <f>6*BS3/BV3</f>
        <v>#DIV/0!</v>
      </c>
      <c r="BT8" s="173" t="e">
        <f>6*BS4/BV4</f>
        <v>#DIV/0!</v>
      </c>
      <c r="BU8" s="174" t="e">
        <f>6*BS5/BV5</f>
        <v>#DIV/0!</v>
      </c>
      <c r="BV8" s="175"/>
      <c r="BW8" s="176" t="e">
        <f>6*BW3/BZ3</f>
        <v>#DIV/0!</v>
      </c>
      <c r="BX8" s="173" t="e">
        <f>6*BW4/BZ4</f>
        <v>#DIV/0!</v>
      </c>
      <c r="BY8" s="174" t="e">
        <f>6*BW5/BZ5</f>
        <v>#DIV/0!</v>
      </c>
      <c r="BZ8" s="175"/>
      <c r="CA8" s="176">
        <f>6*CA3/CD3</f>
        <v>33</v>
      </c>
      <c r="CB8" s="173">
        <f>6*CA4/CD4</f>
        <v>33</v>
      </c>
      <c r="CC8" s="174" t="e">
        <f>6*CA5/CD5</f>
        <v>#DIV/0!</v>
      </c>
      <c r="CD8" s="175"/>
      <c r="CE8" s="176">
        <f>6*CE3/CH3</f>
        <v>12</v>
      </c>
      <c r="CF8" s="173" t="e">
        <f>6*CE4/CH4</f>
        <v>#DIV/0!</v>
      </c>
      <c r="CG8" s="174">
        <f>6*CE5/CH5</f>
        <v>12</v>
      </c>
      <c r="CH8" s="175"/>
      <c r="CI8" s="176">
        <f>6*CI3/CL3</f>
        <v>19.2</v>
      </c>
      <c r="CJ8" s="173" t="e">
        <f>6*CI4/CL4</f>
        <v>#DIV/0!</v>
      </c>
      <c r="CK8" s="174">
        <f>6*CI5/CL5</f>
        <v>7.2</v>
      </c>
      <c r="CL8" s="175"/>
      <c r="CM8" s="172">
        <f>6*CM3/CP3</f>
        <v>16.4</v>
      </c>
      <c r="CN8" s="173" t="e">
        <f>6*CM4/CP4</f>
        <v>#VALUE!</v>
      </c>
      <c r="CO8" s="174">
        <f>6*CM5/CP5</f>
        <v>12</v>
      </c>
      <c r="CP8" s="175"/>
      <c r="CQ8" s="176">
        <f>6*CQ3/CT3</f>
        <v>39</v>
      </c>
      <c r="CR8" s="173">
        <f>6*CQ4/CT4</f>
        <v>39</v>
      </c>
      <c r="CS8" s="174" t="e">
        <f>6*CQ5/CT5</f>
        <v>#DIV/0!</v>
      </c>
      <c r="CT8" s="175"/>
      <c r="CU8" s="176">
        <f>6*CU3/CX3</f>
        <v>12</v>
      </c>
      <c r="CV8" s="173" t="e">
        <f>6*CU4/CX4</f>
        <v>#DIV/0!</v>
      </c>
      <c r="CW8" s="174">
        <f>6*CU5/CX5</f>
        <v>12</v>
      </c>
      <c r="CX8" s="175"/>
      <c r="CY8" s="176" t="e">
        <f>6*CY3/DB3</f>
        <v>#DIV/0!</v>
      </c>
      <c r="CZ8" s="173" t="e">
        <f>6*CY4/DB4</f>
        <v>#DIV/0!</v>
      </c>
      <c r="DA8" s="174" t="e">
        <f>6*CY5/DB5</f>
        <v>#DIV/0!</v>
      </c>
      <c r="DB8" s="175"/>
      <c r="DC8" s="176">
        <f>6*DC3/DF3</f>
        <v>72</v>
      </c>
      <c r="DD8" s="173">
        <f>6*DC4/DF4</f>
        <v>72</v>
      </c>
      <c r="DE8" s="174" t="e">
        <f>6*DC5/DF5</f>
        <v>#DIV/0!</v>
      </c>
      <c r="DF8" s="175"/>
      <c r="DG8" s="176" t="e">
        <f>6*DG3/DJ3</f>
        <v>#DIV/0!</v>
      </c>
      <c r="DH8" s="173" t="e">
        <f>6*DG4/DJ4</f>
        <v>#DIV/0!</v>
      </c>
      <c r="DI8" s="174" t="e">
        <f>6*DG5/DJ5</f>
        <v>#DIV/0!</v>
      </c>
      <c r="DJ8" s="175"/>
      <c r="DK8" s="176" t="e">
        <f>6*DK3/DN3</f>
        <v>#DIV/0!</v>
      </c>
      <c r="DL8" s="173" t="e">
        <f>6*DK4/DN4</f>
        <v>#DIV/0!</v>
      </c>
      <c r="DM8" s="174" t="e">
        <f>6*DK5/DN5</f>
        <v>#DIV/0!</v>
      </c>
      <c r="DN8" s="175"/>
      <c r="DO8" s="176" t="e">
        <f>6*DO3/DR3</f>
        <v>#DIV/0!</v>
      </c>
      <c r="DP8" s="173" t="e">
        <f>6*DO4/DR4</f>
        <v>#DIV/0!</v>
      </c>
      <c r="DQ8" s="174" t="e">
        <f>6*DO5/DR5</f>
        <v>#DIV/0!</v>
      </c>
      <c r="DR8" s="175"/>
      <c r="DS8" s="176">
        <f>6*DS3/DV3</f>
        <v>18</v>
      </c>
      <c r="DT8" s="173">
        <f>6*DS4/DV4</f>
        <v>18</v>
      </c>
      <c r="DU8" s="174" t="e">
        <f>6*DS5/DV5</f>
        <v>#DIV/0!</v>
      </c>
      <c r="DV8" s="175"/>
    </row>
    <row r="9" spans="1:126" s="131" customFormat="1" ht="12">
      <c r="A9" s="128" t="s">
        <v>721</v>
      </c>
      <c r="B9" s="129">
        <v>37745</v>
      </c>
      <c r="C9" s="118">
        <v>6</v>
      </c>
      <c r="D9" s="121">
        <v>3</v>
      </c>
      <c r="E9" s="128">
        <v>9</v>
      </c>
      <c r="F9" s="130"/>
      <c r="G9" s="121">
        <v>10</v>
      </c>
      <c r="H9" s="121">
        <v>2</v>
      </c>
      <c r="I9" s="121">
        <v>13</v>
      </c>
      <c r="J9" s="130">
        <v>1</v>
      </c>
      <c r="K9" s="128">
        <v>3</v>
      </c>
      <c r="L9" s="128">
        <v>1</v>
      </c>
      <c r="M9" s="128">
        <v>8</v>
      </c>
      <c r="N9" s="130">
        <v>1</v>
      </c>
      <c r="O9" s="121">
        <v>3</v>
      </c>
      <c r="P9" s="121">
        <v>3</v>
      </c>
      <c r="Q9" s="121">
        <v>0</v>
      </c>
      <c r="R9" s="130">
        <v>1</v>
      </c>
      <c r="S9" s="121"/>
      <c r="T9" s="121"/>
      <c r="V9" s="132"/>
      <c r="W9" s="128">
        <v>4</v>
      </c>
      <c r="X9" s="121">
        <v>1</v>
      </c>
      <c r="Y9" s="121">
        <v>5</v>
      </c>
      <c r="Z9" s="130">
        <v>1</v>
      </c>
      <c r="AA9" s="121">
        <v>7.3</v>
      </c>
      <c r="AB9" s="121">
        <v>1</v>
      </c>
      <c r="AC9" s="121">
        <v>23</v>
      </c>
      <c r="AD9" s="130">
        <v>2</v>
      </c>
      <c r="AH9" s="132"/>
      <c r="AI9" s="121"/>
      <c r="AJ9" s="121"/>
      <c r="AK9" s="121"/>
      <c r="AL9" s="130"/>
      <c r="AM9" s="121">
        <v>4</v>
      </c>
      <c r="AN9" s="121"/>
      <c r="AO9" s="121">
        <v>14</v>
      </c>
      <c r="AP9" s="130">
        <v>2</v>
      </c>
      <c r="AQ9" s="128"/>
      <c r="AR9" s="121"/>
      <c r="AS9" s="121"/>
      <c r="AT9" s="130"/>
      <c r="AU9" s="121"/>
      <c r="AV9" s="121"/>
      <c r="AW9" s="121"/>
      <c r="AX9" s="130"/>
      <c r="AY9" s="121"/>
      <c r="AZ9" s="121"/>
      <c r="BA9" s="121"/>
      <c r="BB9" s="130"/>
      <c r="BC9" s="121"/>
      <c r="BD9" s="121"/>
      <c r="BE9" s="121"/>
      <c r="BF9" s="130"/>
      <c r="BG9" s="121"/>
      <c r="BH9" s="121"/>
      <c r="BI9" s="121"/>
      <c r="BJ9" s="130"/>
      <c r="BK9" s="121">
        <v>4</v>
      </c>
      <c r="BL9" s="121">
        <v>1</v>
      </c>
      <c r="BM9" s="121">
        <v>11</v>
      </c>
      <c r="BN9" s="130"/>
      <c r="BO9" s="121"/>
      <c r="BP9" s="121"/>
      <c r="BQ9" s="121"/>
      <c r="BR9" s="130"/>
      <c r="BS9" s="128">
        <v>3</v>
      </c>
      <c r="BT9" s="121"/>
      <c r="BU9" s="128">
        <v>10</v>
      </c>
      <c r="BV9" s="130"/>
      <c r="BW9" s="128">
        <v>3</v>
      </c>
      <c r="BX9" s="128">
        <v>2</v>
      </c>
      <c r="BY9" s="128">
        <v>5</v>
      </c>
      <c r="BZ9" s="130"/>
      <c r="CD9" s="132"/>
      <c r="CH9" s="132"/>
      <c r="CL9" s="132"/>
      <c r="CP9" s="132"/>
      <c r="CT9" s="132"/>
      <c r="CX9" s="132"/>
      <c r="DB9" s="132"/>
      <c r="DF9" s="132"/>
      <c r="DJ9" s="132"/>
      <c r="DN9" s="132"/>
      <c r="DR9" s="132"/>
      <c r="DV9" s="132"/>
    </row>
    <row r="10" spans="1:126" s="121" customFormat="1" ht="12">
      <c r="A10" s="119" t="s">
        <v>722</v>
      </c>
      <c r="B10" s="133">
        <v>37752</v>
      </c>
      <c r="C10" s="118">
        <v>10</v>
      </c>
      <c r="D10" s="121">
        <v>1</v>
      </c>
      <c r="E10" s="121">
        <v>22</v>
      </c>
      <c r="F10" s="130">
        <v>1</v>
      </c>
      <c r="G10" s="121">
        <v>9</v>
      </c>
      <c r="H10" s="121">
        <v>2</v>
      </c>
      <c r="I10" s="121">
        <v>18</v>
      </c>
      <c r="J10" s="130">
        <v>1</v>
      </c>
      <c r="N10" s="130"/>
      <c r="O10" s="121">
        <v>5</v>
      </c>
      <c r="P10" s="121">
        <v>2</v>
      </c>
      <c r="Q10" s="121">
        <v>8</v>
      </c>
      <c r="R10" s="130"/>
      <c r="V10" s="130"/>
      <c r="Z10" s="130"/>
      <c r="AD10" s="130"/>
      <c r="AH10" s="130"/>
      <c r="AL10" s="130"/>
      <c r="AP10" s="130"/>
      <c r="AT10" s="130"/>
      <c r="AX10" s="130"/>
      <c r="AY10" s="121">
        <v>4</v>
      </c>
      <c r="BA10" s="121">
        <v>20</v>
      </c>
      <c r="BB10" s="130"/>
      <c r="BF10" s="130"/>
      <c r="BJ10" s="130"/>
      <c r="BK10" s="121">
        <v>3</v>
      </c>
      <c r="BM10" s="121">
        <v>6</v>
      </c>
      <c r="BN10" s="130"/>
      <c r="BR10" s="130"/>
      <c r="BS10" s="128"/>
      <c r="BV10" s="130"/>
      <c r="BZ10" s="130"/>
      <c r="CD10" s="130"/>
      <c r="CH10" s="130"/>
      <c r="CL10" s="130"/>
      <c r="CP10" s="130"/>
      <c r="CT10" s="130"/>
      <c r="CX10" s="130"/>
      <c r="DB10" s="130"/>
      <c r="DF10" s="130"/>
      <c r="DJ10" s="130"/>
      <c r="DN10" s="130"/>
      <c r="DR10" s="130"/>
      <c r="DV10" s="130"/>
    </row>
    <row r="11" spans="1:126" s="121" customFormat="1" ht="12">
      <c r="A11" s="119" t="s">
        <v>724</v>
      </c>
      <c r="B11" s="133">
        <v>39585</v>
      </c>
      <c r="C11" s="118">
        <v>8</v>
      </c>
      <c r="D11" s="121">
        <v>2</v>
      </c>
      <c r="E11" s="121">
        <v>15</v>
      </c>
      <c r="F11" s="130">
        <v>3</v>
      </c>
      <c r="G11" s="121">
        <v>10</v>
      </c>
      <c r="H11" s="121">
        <v>2</v>
      </c>
      <c r="I11" s="121">
        <v>30</v>
      </c>
      <c r="J11" s="130">
        <v>2</v>
      </c>
      <c r="N11" s="130"/>
      <c r="R11" s="130"/>
      <c r="V11" s="130"/>
      <c r="Z11" s="130"/>
      <c r="AD11" s="130"/>
      <c r="AH11" s="130"/>
      <c r="AI11" s="121">
        <v>7</v>
      </c>
      <c r="AJ11" s="121">
        <v>1</v>
      </c>
      <c r="AK11" s="121">
        <v>11</v>
      </c>
      <c r="AL11" s="130"/>
      <c r="AP11" s="130"/>
      <c r="AQ11" s="121">
        <v>10</v>
      </c>
      <c r="AR11" s="121">
        <v>2</v>
      </c>
      <c r="AS11" s="121">
        <v>35</v>
      </c>
      <c r="AT11" s="130">
        <v>3</v>
      </c>
      <c r="AX11" s="130"/>
      <c r="BB11" s="130"/>
      <c r="BF11" s="130"/>
      <c r="BJ11" s="130"/>
      <c r="BN11" s="130"/>
      <c r="BR11" s="130"/>
      <c r="BV11" s="130"/>
      <c r="BZ11" s="130"/>
      <c r="CD11" s="130"/>
      <c r="CH11" s="130"/>
      <c r="CL11" s="130"/>
      <c r="CP11" s="130"/>
      <c r="CT11" s="130"/>
      <c r="CX11" s="130"/>
      <c r="DB11" s="130"/>
      <c r="DF11" s="130"/>
      <c r="DJ11" s="130"/>
      <c r="DN11" s="130"/>
      <c r="DR11" s="130"/>
      <c r="DV11" s="130"/>
    </row>
    <row r="12" spans="1:126" s="137" customFormat="1" ht="12">
      <c r="A12" s="134" t="s">
        <v>723</v>
      </c>
      <c r="B12" s="135">
        <v>37762</v>
      </c>
      <c r="C12" s="136">
        <v>3.2</v>
      </c>
      <c r="E12" s="137">
        <v>30</v>
      </c>
      <c r="F12" s="138"/>
      <c r="G12" s="137">
        <v>4</v>
      </c>
      <c r="I12" s="137">
        <v>21</v>
      </c>
      <c r="J12" s="138"/>
      <c r="N12" s="138"/>
      <c r="R12" s="138"/>
      <c r="V12" s="138"/>
      <c r="Z12" s="138"/>
      <c r="AD12" s="138"/>
      <c r="AH12" s="138"/>
      <c r="AL12" s="138"/>
      <c r="AP12" s="138"/>
      <c r="AT12" s="138"/>
      <c r="AU12" s="137">
        <v>4</v>
      </c>
      <c r="AW12" s="137">
        <v>10</v>
      </c>
      <c r="AX12" s="138"/>
      <c r="BB12" s="138"/>
      <c r="BC12" s="137">
        <v>2</v>
      </c>
      <c r="BE12" s="137">
        <v>8</v>
      </c>
      <c r="BF12" s="138"/>
      <c r="BG12" s="137">
        <v>2</v>
      </c>
      <c r="BI12" s="137">
        <v>21</v>
      </c>
      <c r="BJ12" s="138"/>
      <c r="BN12" s="138"/>
      <c r="BO12" s="137">
        <v>3</v>
      </c>
      <c r="BQ12" s="137">
        <v>25</v>
      </c>
      <c r="BR12" s="138"/>
      <c r="BV12" s="138"/>
      <c r="BZ12" s="138"/>
      <c r="CD12" s="138"/>
      <c r="CH12" s="138"/>
      <c r="CL12" s="138"/>
      <c r="CP12" s="138"/>
      <c r="CT12" s="138"/>
      <c r="CX12" s="138"/>
      <c r="DB12" s="138"/>
      <c r="DF12" s="138"/>
      <c r="DJ12" s="138"/>
      <c r="DN12" s="138"/>
      <c r="DR12" s="138"/>
      <c r="DV12" s="138"/>
    </row>
    <row r="13" spans="1:126" s="121" customFormat="1" ht="12">
      <c r="A13" s="119" t="s">
        <v>719</v>
      </c>
      <c r="B13" s="133">
        <v>39592</v>
      </c>
      <c r="C13" s="118">
        <v>12</v>
      </c>
      <c r="E13" s="128">
        <v>45</v>
      </c>
      <c r="F13" s="130">
        <v>1</v>
      </c>
      <c r="G13" s="128">
        <v>12</v>
      </c>
      <c r="H13" s="128">
        <v>1</v>
      </c>
      <c r="I13" s="128">
        <v>63</v>
      </c>
      <c r="J13" s="130">
        <v>4</v>
      </c>
      <c r="K13" s="128">
        <v>8</v>
      </c>
      <c r="M13" s="128">
        <v>36</v>
      </c>
      <c r="N13" s="130"/>
      <c r="O13" s="128">
        <v>6</v>
      </c>
      <c r="P13" s="128">
        <v>1</v>
      </c>
      <c r="Q13" s="128">
        <v>22</v>
      </c>
      <c r="R13" s="130"/>
      <c r="V13" s="130"/>
      <c r="W13" s="121">
        <v>3</v>
      </c>
      <c r="Y13" s="121">
        <v>16</v>
      </c>
      <c r="Z13" s="130"/>
      <c r="AD13" s="130"/>
      <c r="AH13" s="130"/>
      <c r="AL13" s="130"/>
      <c r="AP13" s="130"/>
      <c r="AQ13" s="121">
        <v>4</v>
      </c>
      <c r="AR13" s="121">
        <v>1</v>
      </c>
      <c r="AS13" s="121">
        <v>15</v>
      </c>
      <c r="AT13" s="130"/>
      <c r="AX13" s="130"/>
      <c r="AY13" s="128"/>
      <c r="BA13" s="128"/>
      <c r="BB13" s="130"/>
      <c r="BF13" s="130"/>
      <c r="BJ13" s="130"/>
      <c r="BN13" s="130"/>
      <c r="BR13" s="130"/>
      <c r="BV13" s="130"/>
      <c r="BZ13" s="130"/>
      <c r="CD13" s="130"/>
      <c r="CH13" s="130"/>
      <c r="CL13" s="130"/>
      <c r="CP13" s="130"/>
      <c r="CT13" s="130"/>
      <c r="CX13" s="130"/>
      <c r="DB13" s="130"/>
      <c r="DF13" s="130"/>
      <c r="DJ13" s="130"/>
      <c r="DN13" s="130"/>
      <c r="DR13" s="130"/>
      <c r="DV13" s="130"/>
    </row>
    <row r="14" spans="1:126" s="121" customFormat="1" ht="12">
      <c r="A14" s="119" t="s">
        <v>725</v>
      </c>
      <c r="B14" s="133">
        <v>39599</v>
      </c>
      <c r="C14" s="118"/>
      <c r="F14" s="130"/>
      <c r="G14" s="128">
        <v>8</v>
      </c>
      <c r="H14" s="128">
        <v>3</v>
      </c>
      <c r="I14" s="128">
        <v>28</v>
      </c>
      <c r="J14" s="130"/>
      <c r="N14" s="130"/>
      <c r="R14" s="130"/>
      <c r="S14" s="121">
        <v>10</v>
      </c>
      <c r="T14" s="121">
        <v>1</v>
      </c>
      <c r="U14" s="121">
        <v>30</v>
      </c>
      <c r="V14" s="130">
        <v>2</v>
      </c>
      <c r="W14" s="121">
        <v>1</v>
      </c>
      <c r="Y14" s="121">
        <v>2</v>
      </c>
      <c r="Z14" s="130"/>
      <c r="AD14" s="130"/>
      <c r="AE14" s="128">
        <v>6</v>
      </c>
      <c r="AG14" s="128">
        <v>13</v>
      </c>
      <c r="AH14" s="130"/>
      <c r="AI14" s="121">
        <v>6</v>
      </c>
      <c r="AJ14" s="121">
        <v>4</v>
      </c>
      <c r="AK14" s="121">
        <v>18</v>
      </c>
      <c r="AL14" s="130"/>
      <c r="AM14" s="128">
        <v>0.1</v>
      </c>
      <c r="AO14" s="128">
        <v>6</v>
      </c>
      <c r="AP14" s="130"/>
      <c r="AT14" s="130"/>
      <c r="AX14" s="130"/>
      <c r="BB14" s="130"/>
      <c r="BF14" s="130"/>
      <c r="BJ14" s="130"/>
      <c r="BN14" s="130"/>
      <c r="BR14" s="130"/>
      <c r="BV14" s="130"/>
      <c r="BZ14" s="130"/>
      <c r="CA14" s="128">
        <v>4</v>
      </c>
      <c r="CC14" s="121">
        <v>38</v>
      </c>
      <c r="CD14" s="130">
        <v>1</v>
      </c>
      <c r="CE14" s="128"/>
      <c r="CH14" s="130"/>
      <c r="CI14" s="128"/>
      <c r="CL14" s="130"/>
      <c r="CM14" s="128"/>
      <c r="CP14" s="130"/>
      <c r="CQ14" s="128"/>
      <c r="CT14" s="130"/>
      <c r="CU14" s="128"/>
      <c r="CX14" s="130"/>
      <c r="CY14" s="128"/>
      <c r="DB14" s="130"/>
      <c r="DC14" s="128"/>
      <c r="DF14" s="130"/>
      <c r="DG14" s="128"/>
      <c r="DJ14" s="130"/>
      <c r="DK14" s="128"/>
      <c r="DN14" s="130"/>
      <c r="DO14" s="128"/>
      <c r="DR14" s="130"/>
      <c r="DS14" s="128"/>
      <c r="DV14" s="130"/>
    </row>
    <row r="15" spans="1:126" s="121" customFormat="1" ht="12">
      <c r="A15" s="119" t="s">
        <v>718</v>
      </c>
      <c r="B15" s="133">
        <v>39606</v>
      </c>
      <c r="C15" s="118">
        <v>4</v>
      </c>
      <c r="E15" s="121">
        <v>24</v>
      </c>
      <c r="F15" s="130"/>
      <c r="G15" s="128">
        <v>5</v>
      </c>
      <c r="H15" s="128">
        <v>2</v>
      </c>
      <c r="I15" s="128">
        <v>8</v>
      </c>
      <c r="J15" s="130"/>
      <c r="K15" s="121">
        <v>4</v>
      </c>
      <c r="M15" s="121">
        <v>20</v>
      </c>
      <c r="N15" s="130">
        <v>1</v>
      </c>
      <c r="O15" s="128">
        <v>3</v>
      </c>
      <c r="Q15" s="128">
        <v>14</v>
      </c>
      <c r="R15" s="130"/>
      <c r="V15" s="130"/>
      <c r="W15" s="121">
        <v>2</v>
      </c>
      <c r="Y15" s="121">
        <v>4</v>
      </c>
      <c r="Z15" s="130"/>
      <c r="AD15" s="130"/>
      <c r="AE15" s="121">
        <v>5</v>
      </c>
      <c r="AF15" s="121">
        <v>1</v>
      </c>
      <c r="AG15" s="121">
        <v>12</v>
      </c>
      <c r="AH15" s="130"/>
      <c r="AL15" s="130"/>
      <c r="AM15" s="128"/>
      <c r="AO15" s="128"/>
      <c r="AP15" s="130"/>
      <c r="AQ15" s="121">
        <v>2</v>
      </c>
      <c r="AS15" s="121">
        <v>8</v>
      </c>
      <c r="AT15" s="130"/>
      <c r="AX15" s="130"/>
      <c r="BB15" s="130"/>
      <c r="BF15" s="130"/>
      <c r="BJ15" s="130"/>
      <c r="BN15" s="130"/>
      <c r="BR15" s="130"/>
      <c r="BV15" s="130"/>
      <c r="BZ15" s="130"/>
      <c r="CA15" s="121">
        <v>3</v>
      </c>
      <c r="CC15" s="121">
        <v>31</v>
      </c>
      <c r="CD15" s="130">
        <v>1</v>
      </c>
      <c r="CH15" s="130"/>
      <c r="CL15" s="130"/>
      <c r="CP15" s="130"/>
      <c r="CT15" s="130"/>
      <c r="CX15" s="130"/>
      <c r="DB15" s="130"/>
      <c r="DF15" s="130"/>
      <c r="DJ15" s="130"/>
      <c r="DN15" s="130"/>
      <c r="DR15" s="130"/>
      <c r="DV15" s="130"/>
    </row>
    <row r="16" spans="1:126" s="121" customFormat="1" ht="12">
      <c r="A16" s="120" t="s">
        <v>716</v>
      </c>
      <c r="B16" s="139">
        <v>37783</v>
      </c>
      <c r="C16" s="118">
        <v>2</v>
      </c>
      <c r="E16" s="121">
        <v>9</v>
      </c>
      <c r="F16" s="130">
        <v>1</v>
      </c>
      <c r="G16" s="128">
        <v>4</v>
      </c>
      <c r="I16" s="128">
        <v>28</v>
      </c>
      <c r="J16" s="130">
        <v>2</v>
      </c>
      <c r="N16" s="130"/>
      <c r="R16" s="130"/>
      <c r="S16" s="121">
        <v>4</v>
      </c>
      <c r="U16" s="121">
        <v>24</v>
      </c>
      <c r="V16" s="130">
        <v>1</v>
      </c>
      <c r="Z16" s="130"/>
      <c r="AD16" s="130"/>
      <c r="AE16" s="121">
        <v>2</v>
      </c>
      <c r="AG16" s="121">
        <v>11</v>
      </c>
      <c r="AH16" s="130"/>
      <c r="AL16" s="130"/>
      <c r="AP16" s="130"/>
      <c r="AT16" s="130"/>
      <c r="AU16" s="121">
        <v>4</v>
      </c>
      <c r="AW16" s="121">
        <v>16</v>
      </c>
      <c r="AX16" s="130">
        <v>2</v>
      </c>
      <c r="BB16" s="130"/>
      <c r="BC16" s="121">
        <v>4</v>
      </c>
      <c r="BE16" s="121">
        <v>28</v>
      </c>
      <c r="BF16" s="130"/>
      <c r="BJ16" s="130"/>
      <c r="BN16" s="130"/>
      <c r="BR16" s="130"/>
      <c r="BV16" s="130"/>
      <c r="BZ16" s="130"/>
      <c r="CD16" s="130"/>
      <c r="CH16" s="130"/>
      <c r="CL16" s="130"/>
      <c r="CP16" s="130"/>
      <c r="CT16" s="130"/>
      <c r="CX16" s="130"/>
      <c r="DB16" s="130"/>
      <c r="DF16" s="130"/>
      <c r="DJ16" s="130"/>
      <c r="DN16" s="130"/>
      <c r="DR16" s="130"/>
      <c r="DV16" s="130"/>
    </row>
    <row r="17" spans="1:126" s="137" customFormat="1" ht="12">
      <c r="A17" s="140" t="s">
        <v>419</v>
      </c>
      <c r="B17" s="141">
        <v>39613</v>
      </c>
      <c r="C17" s="136">
        <v>10</v>
      </c>
      <c r="D17" s="137">
        <v>1</v>
      </c>
      <c r="E17" s="137">
        <v>51</v>
      </c>
      <c r="F17" s="138">
        <v>3</v>
      </c>
      <c r="G17" s="137">
        <v>12</v>
      </c>
      <c r="H17" s="137">
        <v>3</v>
      </c>
      <c r="I17" s="137">
        <v>23</v>
      </c>
      <c r="J17" s="138">
        <v>3</v>
      </c>
      <c r="N17" s="138"/>
      <c r="R17" s="138"/>
      <c r="S17" s="137">
        <v>11</v>
      </c>
      <c r="T17" s="137">
        <v>1</v>
      </c>
      <c r="U17" s="137">
        <v>39</v>
      </c>
      <c r="V17" s="138">
        <v>2</v>
      </c>
      <c r="Z17" s="138"/>
      <c r="AD17" s="138"/>
      <c r="AH17" s="138"/>
      <c r="AI17" s="137">
        <v>12</v>
      </c>
      <c r="AJ17" s="137">
        <v>1</v>
      </c>
      <c r="AK17" s="137">
        <v>42</v>
      </c>
      <c r="AL17" s="138">
        <v>2</v>
      </c>
      <c r="AP17" s="138"/>
      <c r="AT17" s="138"/>
      <c r="AX17" s="138"/>
      <c r="BB17" s="138"/>
      <c r="BF17" s="138"/>
      <c r="BJ17" s="138"/>
      <c r="BN17" s="138"/>
      <c r="BR17" s="138"/>
      <c r="BV17" s="138"/>
      <c r="BZ17" s="138"/>
      <c r="CD17" s="138"/>
      <c r="CH17" s="138"/>
      <c r="CL17" s="138"/>
      <c r="CP17" s="138"/>
      <c r="CT17" s="138"/>
      <c r="CX17" s="138"/>
      <c r="DB17" s="138"/>
      <c r="DF17" s="138"/>
      <c r="DJ17" s="138"/>
      <c r="DN17" s="138"/>
      <c r="DR17" s="138"/>
      <c r="DV17" s="138"/>
    </row>
    <row r="18" spans="1:126" s="121" customFormat="1" ht="12">
      <c r="A18" s="120" t="s">
        <v>717</v>
      </c>
      <c r="B18" s="139">
        <v>37790</v>
      </c>
      <c r="C18" s="118">
        <v>4</v>
      </c>
      <c r="D18" s="121">
        <v>1</v>
      </c>
      <c r="E18" s="128">
        <v>7</v>
      </c>
      <c r="F18" s="130">
        <v>2</v>
      </c>
      <c r="G18" s="121">
        <v>3</v>
      </c>
      <c r="I18" s="121">
        <v>34</v>
      </c>
      <c r="J18" s="130"/>
      <c r="N18" s="130"/>
      <c r="R18" s="130"/>
      <c r="S18" s="121">
        <v>4</v>
      </c>
      <c r="U18" s="121">
        <v>10</v>
      </c>
      <c r="V18" s="130">
        <v>3</v>
      </c>
      <c r="W18" s="128"/>
      <c r="Y18" s="128"/>
      <c r="Z18" s="130"/>
      <c r="AD18" s="130"/>
      <c r="AH18" s="130"/>
      <c r="AL18" s="130"/>
      <c r="AP18" s="130"/>
      <c r="AT18" s="130"/>
      <c r="AU18" s="121">
        <v>2</v>
      </c>
      <c r="AV18" s="121">
        <v>1</v>
      </c>
      <c r="AW18" s="121">
        <v>6</v>
      </c>
      <c r="AX18" s="130"/>
      <c r="BB18" s="130"/>
      <c r="BC18" s="121">
        <v>3</v>
      </c>
      <c r="BE18" s="121">
        <v>10</v>
      </c>
      <c r="BF18" s="130">
        <v>1</v>
      </c>
      <c r="BJ18" s="130"/>
      <c r="BN18" s="130"/>
      <c r="BR18" s="130"/>
      <c r="BV18" s="130"/>
      <c r="BZ18" s="130"/>
      <c r="CD18" s="130"/>
      <c r="CE18" s="121">
        <v>4</v>
      </c>
      <c r="CG18" s="121">
        <v>31</v>
      </c>
      <c r="CH18" s="130">
        <v>2</v>
      </c>
      <c r="CL18" s="130"/>
      <c r="CP18" s="130"/>
      <c r="CT18" s="130"/>
      <c r="CX18" s="130"/>
      <c r="DB18" s="130"/>
      <c r="DF18" s="130"/>
      <c r="DJ18" s="130"/>
      <c r="DN18" s="130"/>
      <c r="DR18" s="130"/>
      <c r="DV18" s="130"/>
    </row>
    <row r="19" spans="1:126" s="121" customFormat="1" ht="12">
      <c r="A19" s="119" t="s">
        <v>633</v>
      </c>
      <c r="B19" s="133">
        <v>39620</v>
      </c>
      <c r="C19" s="118">
        <v>12</v>
      </c>
      <c r="D19" s="121">
        <v>2</v>
      </c>
      <c r="E19" s="128">
        <v>36</v>
      </c>
      <c r="F19" s="130">
        <v>3</v>
      </c>
      <c r="G19" s="121">
        <v>12</v>
      </c>
      <c r="H19" s="121">
        <v>3</v>
      </c>
      <c r="I19" s="121">
        <v>39</v>
      </c>
      <c r="J19" s="130">
        <v>4</v>
      </c>
      <c r="N19" s="130"/>
      <c r="R19" s="130"/>
      <c r="S19" s="121">
        <v>11</v>
      </c>
      <c r="U19" s="121">
        <v>56</v>
      </c>
      <c r="V19" s="130">
        <v>3</v>
      </c>
      <c r="Z19" s="130"/>
      <c r="AD19" s="130"/>
      <c r="AH19" s="130"/>
      <c r="AL19" s="130"/>
      <c r="AP19" s="130"/>
      <c r="AT19" s="130"/>
      <c r="AX19" s="130"/>
      <c r="AY19" s="121">
        <v>4</v>
      </c>
      <c r="BA19" s="121">
        <v>16</v>
      </c>
      <c r="BB19" s="130"/>
      <c r="BF19" s="130"/>
      <c r="BJ19" s="130"/>
      <c r="BN19" s="130"/>
      <c r="BR19" s="130"/>
      <c r="BV19" s="130"/>
      <c r="BZ19" s="130"/>
      <c r="CA19" s="121">
        <v>4</v>
      </c>
      <c r="CB19" s="121">
        <v>1</v>
      </c>
      <c r="CC19" s="121">
        <v>13</v>
      </c>
      <c r="CD19" s="130"/>
      <c r="CH19" s="130"/>
      <c r="CI19" s="121">
        <v>2</v>
      </c>
      <c r="CK19" s="121">
        <v>13</v>
      </c>
      <c r="CL19" s="130"/>
      <c r="CP19" s="130"/>
      <c r="CT19" s="130"/>
      <c r="CX19" s="130"/>
      <c r="DB19" s="130"/>
      <c r="DF19" s="130"/>
      <c r="DJ19" s="130"/>
      <c r="DN19" s="130"/>
      <c r="DR19" s="130"/>
      <c r="DV19" s="130"/>
    </row>
    <row r="20" spans="1:126" s="43" customFormat="1" ht="12">
      <c r="A20" s="120" t="s">
        <v>282</v>
      </c>
      <c r="B20" s="139">
        <v>37797</v>
      </c>
      <c r="C20" s="118">
        <v>4</v>
      </c>
      <c r="D20" s="121"/>
      <c r="E20" s="121">
        <v>26</v>
      </c>
      <c r="F20" s="130"/>
      <c r="G20" s="128"/>
      <c r="H20" s="121"/>
      <c r="I20" s="128"/>
      <c r="J20" s="130"/>
      <c r="K20" s="121"/>
      <c r="L20" s="121"/>
      <c r="M20" s="121"/>
      <c r="N20" s="130"/>
      <c r="O20" s="121"/>
      <c r="P20" s="121"/>
      <c r="Q20" s="121"/>
      <c r="R20" s="130"/>
      <c r="S20" s="121">
        <v>4</v>
      </c>
      <c r="T20" s="121"/>
      <c r="U20" s="121">
        <v>10</v>
      </c>
      <c r="V20" s="130">
        <v>2</v>
      </c>
      <c r="W20" s="121"/>
      <c r="X20" s="142"/>
      <c r="Z20" s="143"/>
      <c r="AD20" s="143"/>
      <c r="AH20" s="143"/>
      <c r="AL20" s="143"/>
      <c r="AP20" s="143"/>
      <c r="AT20" s="143"/>
      <c r="AU20" s="43">
        <v>4</v>
      </c>
      <c r="AW20" s="43">
        <v>24</v>
      </c>
      <c r="AX20" s="143">
        <v>1</v>
      </c>
      <c r="BB20" s="143"/>
      <c r="BF20" s="143"/>
      <c r="BJ20" s="143"/>
      <c r="BN20" s="143"/>
      <c r="BR20" s="143"/>
      <c r="BV20" s="143"/>
      <c r="BW20" s="43">
        <v>4</v>
      </c>
      <c r="BY20" s="43">
        <v>21</v>
      </c>
      <c r="BZ20" s="143"/>
      <c r="CD20" s="143"/>
      <c r="CH20" s="143"/>
      <c r="CI20" s="43">
        <v>4</v>
      </c>
      <c r="CK20" s="43">
        <v>18</v>
      </c>
      <c r="CL20" s="143">
        <v>3</v>
      </c>
      <c r="CP20" s="143"/>
      <c r="CT20" s="143"/>
      <c r="CX20" s="143"/>
      <c r="DB20" s="143"/>
      <c r="DF20" s="143"/>
      <c r="DJ20" s="143"/>
      <c r="DN20" s="143"/>
      <c r="DR20" s="143"/>
      <c r="DV20" s="143"/>
    </row>
    <row r="21" spans="1:126" s="43" customFormat="1" ht="12">
      <c r="A21" s="144" t="s">
        <v>283</v>
      </c>
      <c r="B21" s="145">
        <v>39657</v>
      </c>
      <c r="C21" s="146">
        <v>11</v>
      </c>
      <c r="D21" s="43">
        <v>3</v>
      </c>
      <c r="E21" s="43">
        <v>35</v>
      </c>
      <c r="F21" s="143">
        <v>4</v>
      </c>
      <c r="G21" s="43">
        <v>7</v>
      </c>
      <c r="H21" s="43">
        <v>4</v>
      </c>
      <c r="I21" s="43">
        <v>12</v>
      </c>
      <c r="J21" s="143"/>
      <c r="N21" s="143"/>
      <c r="R21" s="143"/>
      <c r="S21" s="43">
        <v>7</v>
      </c>
      <c r="T21" s="43">
        <v>1</v>
      </c>
      <c r="U21" s="43">
        <v>33</v>
      </c>
      <c r="V21" s="143">
        <v>1</v>
      </c>
      <c r="Z21" s="143"/>
      <c r="AD21" s="143"/>
      <c r="AH21" s="143"/>
      <c r="AL21" s="143"/>
      <c r="AP21" s="143"/>
      <c r="AT21" s="143"/>
      <c r="AX21" s="143"/>
      <c r="BB21" s="143"/>
      <c r="BF21" s="143"/>
      <c r="BJ21" s="143"/>
      <c r="BN21" s="143"/>
      <c r="BR21" s="143"/>
      <c r="BV21" s="143"/>
      <c r="BZ21" s="143"/>
      <c r="CD21" s="143"/>
      <c r="CH21" s="143"/>
      <c r="CL21" s="143"/>
      <c r="CM21" s="43">
        <v>11.4</v>
      </c>
      <c r="CN21" s="43">
        <v>1</v>
      </c>
      <c r="CO21" s="43">
        <v>47</v>
      </c>
      <c r="CP21" s="143">
        <v>5</v>
      </c>
      <c r="CT21" s="143"/>
      <c r="CX21" s="143"/>
      <c r="DB21" s="143"/>
      <c r="DF21" s="143"/>
      <c r="DJ21" s="143"/>
      <c r="DN21" s="143"/>
      <c r="DR21" s="143"/>
      <c r="DV21" s="143"/>
    </row>
    <row r="22" spans="1:126" s="43" customFormat="1" ht="12">
      <c r="A22" s="147" t="s">
        <v>716</v>
      </c>
      <c r="B22" s="148">
        <v>39630</v>
      </c>
      <c r="C22" s="146">
        <v>4</v>
      </c>
      <c r="D22" s="43">
        <v>1</v>
      </c>
      <c r="E22" s="43">
        <v>7</v>
      </c>
      <c r="F22" s="143">
        <v>1</v>
      </c>
      <c r="G22" s="43">
        <v>4</v>
      </c>
      <c r="I22" s="43">
        <v>27</v>
      </c>
      <c r="J22" s="143">
        <v>1</v>
      </c>
      <c r="N22" s="143"/>
      <c r="R22" s="143"/>
      <c r="S22" s="43">
        <v>4</v>
      </c>
      <c r="T22" s="43">
        <v>1</v>
      </c>
      <c r="U22" s="43">
        <v>17</v>
      </c>
      <c r="V22" s="143">
        <v>1</v>
      </c>
      <c r="Z22" s="143"/>
      <c r="AD22" s="143"/>
      <c r="AH22" s="143"/>
      <c r="AL22" s="143"/>
      <c r="AP22" s="143"/>
      <c r="AT22" s="143"/>
      <c r="AX22" s="143"/>
      <c r="BB22" s="143"/>
      <c r="BC22" s="43">
        <v>4</v>
      </c>
      <c r="BE22" s="43">
        <v>11</v>
      </c>
      <c r="BF22" s="143"/>
      <c r="BJ22" s="143"/>
      <c r="BN22" s="143"/>
      <c r="BR22" s="143"/>
      <c r="BV22" s="143"/>
      <c r="BZ22" s="143"/>
      <c r="CD22" s="143"/>
      <c r="CH22" s="143"/>
      <c r="CI22" s="43">
        <v>2</v>
      </c>
      <c r="CK22" s="43">
        <v>3</v>
      </c>
      <c r="CL22" s="143">
        <v>2</v>
      </c>
      <c r="CP22" s="143"/>
      <c r="CT22" s="143"/>
      <c r="CU22" s="43">
        <v>2</v>
      </c>
      <c r="CW22" s="43">
        <v>5</v>
      </c>
      <c r="CX22" s="143">
        <v>1</v>
      </c>
      <c r="DB22" s="143"/>
      <c r="DF22" s="143"/>
      <c r="DJ22" s="143"/>
      <c r="DN22" s="143"/>
      <c r="DR22" s="143"/>
      <c r="DV22" s="143"/>
    </row>
    <row r="23" spans="1:126" s="152" customFormat="1" ht="12">
      <c r="A23" s="149" t="s">
        <v>284</v>
      </c>
      <c r="B23" s="150">
        <v>39634</v>
      </c>
      <c r="C23" s="151"/>
      <c r="F23" s="153"/>
      <c r="G23" s="152">
        <v>12</v>
      </c>
      <c r="H23" s="152">
        <v>1</v>
      </c>
      <c r="I23" s="152">
        <v>64</v>
      </c>
      <c r="J23" s="153">
        <v>2</v>
      </c>
      <c r="N23" s="153"/>
      <c r="O23" s="152">
        <v>4</v>
      </c>
      <c r="Q23" s="152">
        <v>18</v>
      </c>
      <c r="R23" s="153">
        <v>2</v>
      </c>
      <c r="S23" s="152">
        <v>12</v>
      </c>
      <c r="T23" s="152">
        <v>1</v>
      </c>
      <c r="U23" s="152">
        <v>45</v>
      </c>
      <c r="V23" s="153">
        <v>2</v>
      </c>
      <c r="Z23" s="153"/>
      <c r="AD23" s="153"/>
      <c r="AH23" s="153"/>
      <c r="AI23" s="152">
        <v>12</v>
      </c>
      <c r="AJ23" s="152">
        <v>4</v>
      </c>
      <c r="AK23" s="152">
        <v>36</v>
      </c>
      <c r="AL23" s="153">
        <v>1</v>
      </c>
      <c r="AP23" s="153"/>
      <c r="AT23" s="153"/>
      <c r="AX23" s="153"/>
      <c r="BB23" s="153"/>
      <c r="BF23" s="153"/>
      <c r="BJ23" s="153"/>
      <c r="BN23" s="153"/>
      <c r="BR23" s="153"/>
      <c r="BV23" s="153"/>
      <c r="BZ23" s="153"/>
      <c r="CD23" s="153"/>
      <c r="CH23" s="153"/>
      <c r="CI23" s="152">
        <v>5</v>
      </c>
      <c r="CK23" s="152">
        <v>38</v>
      </c>
      <c r="CL23" s="153"/>
      <c r="CP23" s="153"/>
      <c r="CT23" s="153"/>
      <c r="CX23" s="153"/>
      <c r="DB23" s="153"/>
      <c r="DF23" s="153"/>
      <c r="DJ23" s="153"/>
      <c r="DN23" s="153"/>
      <c r="DR23" s="153"/>
      <c r="DV23" s="153"/>
    </row>
    <row r="24" spans="1:126" s="43" customFormat="1" ht="12">
      <c r="A24" s="144" t="s">
        <v>722</v>
      </c>
      <c r="B24" s="145">
        <v>39641</v>
      </c>
      <c r="C24" s="146">
        <v>12</v>
      </c>
      <c r="D24" s="43">
        <v>1</v>
      </c>
      <c r="E24" s="43">
        <v>77</v>
      </c>
      <c r="F24" s="143">
        <v>3</v>
      </c>
      <c r="G24" s="43">
        <v>12</v>
      </c>
      <c r="H24" s="43">
        <v>2</v>
      </c>
      <c r="I24" s="43">
        <v>62</v>
      </c>
      <c r="J24" s="143">
        <v>1</v>
      </c>
      <c r="K24" s="154"/>
      <c r="L24" s="154"/>
      <c r="M24" s="154"/>
      <c r="N24" s="143"/>
      <c r="R24" s="143"/>
      <c r="V24" s="143"/>
      <c r="Z24" s="143"/>
      <c r="AA24" s="43">
        <v>5</v>
      </c>
      <c r="AB24" s="43">
        <v>1</v>
      </c>
      <c r="AC24" s="43">
        <v>28</v>
      </c>
      <c r="AD24" s="143"/>
      <c r="AH24" s="143"/>
      <c r="AL24" s="143"/>
      <c r="AP24" s="143"/>
      <c r="AT24" s="143"/>
      <c r="AX24" s="143"/>
      <c r="BB24" s="143"/>
      <c r="BF24" s="143"/>
      <c r="BJ24" s="143"/>
      <c r="BN24" s="143"/>
      <c r="BR24" s="143"/>
      <c r="BV24" s="143"/>
      <c r="BW24" s="43">
        <v>7</v>
      </c>
      <c r="BX24" s="43">
        <v>1</v>
      </c>
      <c r="BY24" s="43">
        <v>32</v>
      </c>
      <c r="BZ24" s="143"/>
      <c r="CD24" s="143"/>
      <c r="CH24" s="143"/>
      <c r="CL24" s="143"/>
      <c r="CP24" s="143"/>
      <c r="CQ24" s="43">
        <v>9</v>
      </c>
      <c r="CR24" s="43">
        <v>2</v>
      </c>
      <c r="CS24" s="43">
        <v>40</v>
      </c>
      <c r="CT24" s="143">
        <v>1</v>
      </c>
      <c r="CX24" s="143"/>
      <c r="DB24" s="143"/>
      <c r="DF24" s="143"/>
      <c r="DJ24" s="143"/>
      <c r="DN24" s="143"/>
      <c r="DR24" s="143"/>
      <c r="DV24" s="143"/>
    </row>
    <row r="25" spans="1:126" s="43" customFormat="1" ht="12">
      <c r="A25" s="147" t="s">
        <v>484</v>
      </c>
      <c r="B25" s="148">
        <v>39280</v>
      </c>
      <c r="C25" s="146">
        <v>4</v>
      </c>
      <c r="D25" s="43">
        <v>1</v>
      </c>
      <c r="E25" s="43">
        <v>12</v>
      </c>
      <c r="F25" s="143">
        <v>1</v>
      </c>
      <c r="G25" s="43">
        <v>4</v>
      </c>
      <c r="I25" s="43">
        <v>32</v>
      </c>
      <c r="J25" s="143">
        <v>1</v>
      </c>
      <c r="K25" s="154"/>
      <c r="L25" s="154"/>
      <c r="M25" s="154"/>
      <c r="N25" s="143"/>
      <c r="R25" s="143"/>
      <c r="S25" s="43">
        <v>4</v>
      </c>
      <c r="U25" s="43">
        <v>17</v>
      </c>
      <c r="V25" s="143">
        <v>2</v>
      </c>
      <c r="Z25" s="143"/>
      <c r="AD25" s="143"/>
      <c r="AH25" s="143"/>
      <c r="AL25" s="143"/>
      <c r="AP25" s="143"/>
      <c r="AT25" s="143"/>
      <c r="AU25" s="43">
        <v>4</v>
      </c>
      <c r="AW25" s="43">
        <v>18</v>
      </c>
      <c r="AX25" s="143">
        <v>2</v>
      </c>
      <c r="BB25" s="143"/>
      <c r="BF25" s="143"/>
      <c r="BG25" s="43">
        <v>2</v>
      </c>
      <c r="BI25" s="43">
        <v>21</v>
      </c>
      <c r="BJ25" s="143">
        <v>1</v>
      </c>
      <c r="BN25" s="143"/>
      <c r="BR25" s="143"/>
      <c r="BV25" s="143"/>
      <c r="BZ25" s="143"/>
      <c r="CD25" s="143"/>
      <c r="CH25" s="143"/>
      <c r="CL25" s="143"/>
      <c r="CM25" s="43">
        <v>2</v>
      </c>
      <c r="CO25" s="43">
        <v>13</v>
      </c>
      <c r="CP25" s="143">
        <v>1</v>
      </c>
      <c r="CT25" s="143"/>
      <c r="CX25" s="143"/>
      <c r="DB25" s="143"/>
      <c r="DF25" s="143"/>
      <c r="DJ25" s="143"/>
      <c r="DN25" s="143"/>
      <c r="DR25" s="143"/>
      <c r="DV25" s="143"/>
    </row>
    <row r="26" spans="1:126" s="155" customFormat="1" ht="12">
      <c r="A26" s="144" t="s">
        <v>724</v>
      </c>
      <c r="B26" s="145">
        <v>39648</v>
      </c>
      <c r="C26" s="146">
        <v>12</v>
      </c>
      <c r="D26" s="43">
        <v>6</v>
      </c>
      <c r="E26" s="43">
        <v>16</v>
      </c>
      <c r="F26" s="143">
        <v>4</v>
      </c>
      <c r="G26" s="43">
        <v>11</v>
      </c>
      <c r="H26" s="43">
        <v>2</v>
      </c>
      <c r="I26" s="43">
        <v>22</v>
      </c>
      <c r="J26" s="143">
        <v>1</v>
      </c>
      <c r="K26" s="43"/>
      <c r="L26" s="43"/>
      <c r="M26" s="43"/>
      <c r="N26" s="143"/>
      <c r="O26" s="43"/>
      <c r="P26" s="43"/>
      <c r="Q26" s="43"/>
      <c r="R26" s="143"/>
      <c r="S26" s="43">
        <v>10</v>
      </c>
      <c r="T26" s="43">
        <v>1</v>
      </c>
      <c r="U26" s="43">
        <v>42</v>
      </c>
      <c r="V26" s="143"/>
      <c r="W26" s="43"/>
      <c r="X26" s="43"/>
      <c r="Y26" s="43"/>
      <c r="Z26" s="143"/>
      <c r="AA26" s="43"/>
      <c r="AB26" s="43"/>
      <c r="AC26" s="43"/>
      <c r="AD26" s="143"/>
      <c r="AE26" s="43"/>
      <c r="AF26" s="43"/>
      <c r="AG26" s="43"/>
      <c r="AH26" s="143"/>
      <c r="AI26" s="43">
        <v>7</v>
      </c>
      <c r="AJ26" s="43">
        <v>2</v>
      </c>
      <c r="AK26" s="43">
        <v>11</v>
      </c>
      <c r="AL26" s="143">
        <v>2</v>
      </c>
      <c r="AM26" s="43"/>
      <c r="AN26" s="43"/>
      <c r="AO26" s="43"/>
      <c r="AP26" s="143"/>
      <c r="AQ26" s="43"/>
      <c r="AR26" s="43"/>
      <c r="AS26" s="43"/>
      <c r="AT26" s="143"/>
      <c r="AU26" s="43"/>
      <c r="AV26" s="43"/>
      <c r="AW26" s="43"/>
      <c r="AX26" s="143"/>
      <c r="AY26" s="43"/>
      <c r="AZ26" s="43"/>
      <c r="BA26" s="43"/>
      <c r="BB26" s="143"/>
      <c r="BC26" s="43"/>
      <c r="BD26" s="43"/>
      <c r="BE26" s="43"/>
      <c r="BF26" s="143"/>
      <c r="BG26" s="43"/>
      <c r="BH26" s="43"/>
      <c r="BI26" s="43"/>
      <c r="BJ26" s="143"/>
      <c r="BK26" s="43"/>
      <c r="BL26" s="43"/>
      <c r="BM26" s="43"/>
      <c r="BN26" s="143"/>
      <c r="BO26" s="43"/>
      <c r="BP26" s="43"/>
      <c r="BQ26" s="43"/>
      <c r="BR26" s="143"/>
      <c r="BS26" s="43"/>
      <c r="BT26" s="43"/>
      <c r="BU26" s="43"/>
      <c r="BV26" s="143"/>
      <c r="BW26" s="43"/>
      <c r="BX26" s="43"/>
      <c r="BY26" s="43"/>
      <c r="BZ26" s="143"/>
      <c r="CA26" s="43"/>
      <c r="CB26" s="43"/>
      <c r="CC26" s="43"/>
      <c r="CD26" s="143"/>
      <c r="CE26" s="43"/>
      <c r="CF26" s="43"/>
      <c r="CG26" s="43"/>
      <c r="CH26" s="143"/>
      <c r="CI26" s="43"/>
      <c r="CJ26" s="43"/>
      <c r="CK26" s="43"/>
      <c r="CL26" s="143"/>
      <c r="CM26" s="43">
        <v>3</v>
      </c>
      <c r="CN26" s="43" t="s">
        <v>720</v>
      </c>
      <c r="CO26" s="43">
        <v>21</v>
      </c>
      <c r="CP26" s="143" t="s">
        <v>720</v>
      </c>
      <c r="CQ26" s="43"/>
      <c r="CR26" s="43"/>
      <c r="CS26" s="43"/>
      <c r="CT26" s="143"/>
      <c r="CU26" s="43"/>
      <c r="CV26" s="43"/>
      <c r="CW26" s="43"/>
      <c r="CX26" s="143"/>
      <c r="CY26" s="43">
        <v>2</v>
      </c>
      <c r="CZ26" s="43"/>
      <c r="DA26" s="43">
        <v>35</v>
      </c>
      <c r="DB26" s="143"/>
      <c r="DC26" s="43"/>
      <c r="DD26" s="43"/>
      <c r="DE26" s="43"/>
      <c r="DF26" s="143"/>
      <c r="DG26" s="43"/>
      <c r="DH26" s="43"/>
      <c r="DI26" s="43"/>
      <c r="DJ26" s="143"/>
      <c r="DK26" s="43"/>
      <c r="DL26" s="43"/>
      <c r="DM26" s="43"/>
      <c r="DN26" s="143"/>
      <c r="DO26" s="43"/>
      <c r="DP26" s="43"/>
      <c r="DQ26" s="43"/>
      <c r="DR26" s="143"/>
      <c r="DS26" s="43"/>
      <c r="DT26" s="43"/>
      <c r="DU26" s="43"/>
      <c r="DV26" s="143"/>
    </row>
    <row r="27" spans="1:126" s="43" customFormat="1" ht="12">
      <c r="A27" s="144" t="s">
        <v>719</v>
      </c>
      <c r="B27" s="145">
        <v>39655</v>
      </c>
      <c r="C27" s="146"/>
      <c r="F27" s="143"/>
      <c r="G27" s="43">
        <v>12</v>
      </c>
      <c r="H27" s="43">
        <v>4</v>
      </c>
      <c r="I27" s="43">
        <v>50</v>
      </c>
      <c r="J27" s="143"/>
      <c r="N27" s="143"/>
      <c r="R27" s="143"/>
      <c r="V27" s="143"/>
      <c r="Z27" s="143"/>
      <c r="AA27" s="43">
        <v>5</v>
      </c>
      <c r="AC27" s="43">
        <v>27</v>
      </c>
      <c r="AD27" s="143">
        <v>3</v>
      </c>
      <c r="AH27" s="143"/>
      <c r="AL27" s="143"/>
      <c r="AP27" s="143"/>
      <c r="AT27" s="143"/>
      <c r="AX27" s="143"/>
      <c r="AY27" s="43">
        <v>7</v>
      </c>
      <c r="AZ27" s="43">
        <v>1</v>
      </c>
      <c r="BA27" s="43">
        <v>32</v>
      </c>
      <c r="BB27" s="143"/>
      <c r="BF27" s="143"/>
      <c r="BJ27" s="143"/>
      <c r="BK27" s="43">
        <v>11</v>
      </c>
      <c r="BL27" s="43">
        <v>3</v>
      </c>
      <c r="BM27" s="43">
        <v>44</v>
      </c>
      <c r="BN27" s="143">
        <v>1</v>
      </c>
      <c r="BR27" s="143"/>
      <c r="BV27" s="143"/>
      <c r="BZ27" s="143"/>
      <c r="CD27" s="143"/>
      <c r="CH27" s="143"/>
      <c r="CL27" s="143"/>
      <c r="CP27" s="143"/>
      <c r="CQ27" s="43">
        <v>6</v>
      </c>
      <c r="CS27" s="43">
        <v>31</v>
      </c>
      <c r="CT27" s="143">
        <v>1</v>
      </c>
      <c r="CX27" s="143"/>
      <c r="DB27" s="143"/>
      <c r="DC27" s="43">
        <v>4</v>
      </c>
      <c r="DE27" s="43">
        <v>33</v>
      </c>
      <c r="DF27" s="143">
        <v>1</v>
      </c>
      <c r="DJ27" s="143"/>
      <c r="DN27" s="143"/>
      <c r="DR27" s="143"/>
      <c r="DV27" s="143"/>
    </row>
    <row r="28" spans="1:126" s="152" customFormat="1" ht="12">
      <c r="A28" s="149" t="s">
        <v>725</v>
      </c>
      <c r="B28" s="150">
        <v>39662</v>
      </c>
      <c r="C28" s="151"/>
      <c r="F28" s="153"/>
      <c r="G28" s="152">
        <v>12</v>
      </c>
      <c r="I28" s="152">
        <v>72</v>
      </c>
      <c r="J28" s="153"/>
      <c r="N28" s="153"/>
      <c r="O28" s="152">
        <v>9</v>
      </c>
      <c r="Q28" s="152">
        <v>35</v>
      </c>
      <c r="R28" s="153">
        <v>2</v>
      </c>
      <c r="S28" s="152">
        <v>12</v>
      </c>
      <c r="U28" s="152">
        <v>54</v>
      </c>
      <c r="V28" s="153">
        <v>2</v>
      </c>
      <c r="Z28" s="153"/>
      <c r="AD28" s="153"/>
      <c r="AH28" s="153"/>
      <c r="AI28" s="152">
        <v>12</v>
      </c>
      <c r="AJ28" s="152">
        <v>2</v>
      </c>
      <c r="AK28" s="152">
        <v>42</v>
      </c>
      <c r="AL28" s="153">
        <v>4</v>
      </c>
      <c r="AP28" s="153"/>
      <c r="AT28" s="153"/>
      <c r="AX28" s="153"/>
      <c r="BB28" s="153"/>
      <c r="BF28" s="153"/>
      <c r="BJ28" s="153"/>
      <c r="BN28" s="153"/>
      <c r="BR28" s="153"/>
      <c r="BV28" s="153"/>
      <c r="BZ28" s="153"/>
      <c r="CD28" s="153"/>
      <c r="CH28" s="153"/>
      <c r="CL28" s="153"/>
      <c r="CP28" s="153"/>
      <c r="CT28" s="153"/>
      <c r="CX28" s="153"/>
      <c r="DB28" s="153"/>
      <c r="DF28" s="153"/>
      <c r="DJ28" s="153"/>
      <c r="DN28" s="153"/>
      <c r="DR28" s="153"/>
      <c r="DV28" s="153"/>
    </row>
    <row r="29" spans="1:126" s="43" customFormat="1" ht="12">
      <c r="A29" s="144" t="s">
        <v>718</v>
      </c>
      <c r="B29" s="145">
        <v>39669</v>
      </c>
      <c r="C29" s="146">
        <v>8</v>
      </c>
      <c r="D29" s="43">
        <v>3</v>
      </c>
      <c r="E29" s="43">
        <v>21</v>
      </c>
      <c r="F29" s="143"/>
      <c r="G29" s="43">
        <v>9.2</v>
      </c>
      <c r="H29" s="154">
        <v>3</v>
      </c>
      <c r="I29" s="43">
        <v>38</v>
      </c>
      <c r="J29" s="143">
        <v>2</v>
      </c>
      <c r="N29" s="143"/>
      <c r="R29" s="143"/>
      <c r="S29" s="43">
        <v>2</v>
      </c>
      <c r="U29" s="43">
        <v>12</v>
      </c>
      <c r="V29" s="143"/>
      <c r="Z29" s="143"/>
      <c r="AD29" s="143"/>
      <c r="AH29" s="143"/>
      <c r="AL29" s="143"/>
      <c r="AP29" s="143"/>
      <c r="AT29" s="143"/>
      <c r="AX29" s="143"/>
      <c r="BB29" s="143"/>
      <c r="BF29" s="143"/>
      <c r="BJ29" s="143"/>
      <c r="BK29" s="43">
        <v>3</v>
      </c>
      <c r="BM29" s="43">
        <v>20</v>
      </c>
      <c r="BN29" s="143"/>
      <c r="BR29" s="143"/>
      <c r="BV29" s="143"/>
      <c r="BZ29" s="143"/>
      <c r="CD29" s="143"/>
      <c r="CH29" s="143"/>
      <c r="CI29" s="43">
        <v>3</v>
      </c>
      <c r="CK29" s="43">
        <v>19</v>
      </c>
      <c r="CL29" s="143"/>
      <c r="CP29" s="143"/>
      <c r="CT29" s="143"/>
      <c r="CX29" s="143"/>
      <c r="DB29" s="143"/>
      <c r="DF29" s="143"/>
      <c r="DJ29" s="143"/>
      <c r="DN29" s="143"/>
      <c r="DR29" s="143"/>
      <c r="DV29" s="143"/>
    </row>
    <row r="30" spans="1:126" s="43" customFormat="1" ht="12">
      <c r="A30" s="144" t="s">
        <v>419</v>
      </c>
      <c r="B30" s="145">
        <v>39676</v>
      </c>
      <c r="C30" s="146">
        <v>4</v>
      </c>
      <c r="D30" s="43">
        <v>1</v>
      </c>
      <c r="E30" s="43">
        <v>27</v>
      </c>
      <c r="F30" s="143"/>
      <c r="G30" s="43">
        <v>12</v>
      </c>
      <c r="H30" s="43">
        <v>1</v>
      </c>
      <c r="I30" s="43">
        <v>23</v>
      </c>
      <c r="J30" s="143">
        <v>2</v>
      </c>
      <c r="N30" s="143"/>
      <c r="R30" s="143"/>
      <c r="S30" s="43">
        <v>9.3</v>
      </c>
      <c r="U30" s="43">
        <v>35</v>
      </c>
      <c r="V30" s="143">
        <v>1</v>
      </c>
      <c r="Z30" s="143"/>
      <c r="AD30" s="143"/>
      <c r="AH30" s="143"/>
      <c r="AI30" s="43">
        <v>12</v>
      </c>
      <c r="AJ30" s="43">
        <v>5</v>
      </c>
      <c r="AK30" s="43">
        <v>25</v>
      </c>
      <c r="AL30" s="143">
        <v>1</v>
      </c>
      <c r="AP30" s="143"/>
      <c r="AT30" s="143"/>
      <c r="AX30" s="143"/>
      <c r="BB30" s="143"/>
      <c r="BF30" s="143"/>
      <c r="BJ30" s="143"/>
      <c r="BN30" s="143"/>
      <c r="BR30" s="143"/>
      <c r="BS30" s="154"/>
      <c r="BU30" s="154"/>
      <c r="BV30" s="143"/>
      <c r="BZ30" s="143"/>
      <c r="CD30" s="143"/>
      <c r="CH30" s="143"/>
      <c r="CL30" s="143"/>
      <c r="CP30" s="143"/>
      <c r="CQ30" s="43">
        <v>6</v>
      </c>
      <c r="CS30" s="43">
        <v>28</v>
      </c>
      <c r="CT30" s="143"/>
      <c r="CX30" s="143"/>
      <c r="DB30" s="143"/>
      <c r="DF30" s="143"/>
      <c r="DJ30" s="143"/>
      <c r="DN30" s="143"/>
      <c r="DR30" s="143"/>
      <c r="DV30" s="143"/>
    </row>
    <row r="31" spans="1:126" s="43" customFormat="1" ht="12">
      <c r="A31" s="144" t="s">
        <v>633</v>
      </c>
      <c r="B31" s="145">
        <v>39683</v>
      </c>
      <c r="C31" s="146">
        <v>8</v>
      </c>
      <c r="D31" s="43">
        <v>3</v>
      </c>
      <c r="E31" s="43">
        <v>26</v>
      </c>
      <c r="F31" s="143">
        <v>2</v>
      </c>
      <c r="G31" s="154">
        <v>8</v>
      </c>
      <c r="H31" s="43">
        <v>3</v>
      </c>
      <c r="I31" s="43">
        <v>12</v>
      </c>
      <c r="J31" s="143"/>
      <c r="N31" s="143"/>
      <c r="O31" s="43">
        <v>10</v>
      </c>
      <c r="P31" s="43">
        <v>3</v>
      </c>
      <c r="Q31" s="43">
        <v>28</v>
      </c>
      <c r="R31" s="143">
        <v>2</v>
      </c>
      <c r="V31" s="143"/>
      <c r="Z31" s="143"/>
      <c r="AA31" s="43">
        <v>3</v>
      </c>
      <c r="AB31" s="43">
        <v>1</v>
      </c>
      <c r="AC31" s="43">
        <v>18</v>
      </c>
      <c r="AD31" s="143"/>
      <c r="AH31" s="143"/>
      <c r="AL31" s="143"/>
      <c r="AP31" s="143"/>
      <c r="AT31" s="143"/>
      <c r="AX31" s="143"/>
      <c r="BB31" s="143"/>
      <c r="BF31" s="143"/>
      <c r="BJ31" s="143"/>
      <c r="BN31" s="143"/>
      <c r="BR31" s="143"/>
      <c r="BV31" s="143"/>
      <c r="BZ31" s="143"/>
      <c r="CD31" s="143"/>
      <c r="CH31" s="143"/>
      <c r="CL31" s="143"/>
      <c r="CP31" s="143"/>
      <c r="CQ31" s="43">
        <v>5</v>
      </c>
      <c r="CR31" s="43">
        <v>1</v>
      </c>
      <c r="CS31" s="43">
        <v>15</v>
      </c>
      <c r="CT31" s="143">
        <v>2</v>
      </c>
      <c r="CX31" s="143"/>
      <c r="DB31" s="143"/>
      <c r="DC31" s="43">
        <v>3</v>
      </c>
      <c r="DD31" s="43">
        <v>1</v>
      </c>
      <c r="DE31" s="43">
        <v>14</v>
      </c>
      <c r="DF31" s="143"/>
      <c r="DG31" s="43">
        <v>2</v>
      </c>
      <c r="DI31" s="43">
        <v>10</v>
      </c>
      <c r="DJ31" s="143"/>
      <c r="DK31" s="43">
        <v>3</v>
      </c>
      <c r="DM31" s="43">
        <v>10</v>
      </c>
      <c r="DN31" s="143"/>
      <c r="DO31" s="43">
        <v>3</v>
      </c>
      <c r="DP31" s="43">
        <v>1</v>
      </c>
      <c r="DQ31" s="43">
        <v>14</v>
      </c>
      <c r="DR31" s="143"/>
      <c r="DV31" s="143"/>
    </row>
    <row r="32" spans="1:126" s="43" customFormat="1" ht="12">
      <c r="A32" s="144" t="s">
        <v>283</v>
      </c>
      <c r="B32" s="145">
        <v>39690</v>
      </c>
      <c r="C32" s="146">
        <v>12</v>
      </c>
      <c r="D32" s="43">
        <v>2</v>
      </c>
      <c r="E32" s="43">
        <v>40</v>
      </c>
      <c r="F32" s="143">
        <v>3</v>
      </c>
      <c r="G32" s="43">
        <v>11</v>
      </c>
      <c r="H32" s="43">
        <v>3</v>
      </c>
      <c r="I32" s="43">
        <v>47</v>
      </c>
      <c r="J32" s="143">
        <v>2</v>
      </c>
      <c r="N32" s="143"/>
      <c r="R32" s="143"/>
      <c r="V32" s="143"/>
      <c r="Z32" s="143"/>
      <c r="AA32" s="43">
        <v>8</v>
      </c>
      <c r="AB32" s="43">
        <v>3</v>
      </c>
      <c r="AC32" s="43">
        <v>18</v>
      </c>
      <c r="AD32" s="143"/>
      <c r="AH32" s="143"/>
      <c r="AL32" s="143"/>
      <c r="AP32" s="143"/>
      <c r="AT32" s="143"/>
      <c r="AX32" s="143"/>
      <c r="BB32" s="143"/>
      <c r="BF32" s="143"/>
      <c r="BJ32" s="143"/>
      <c r="BN32" s="143"/>
      <c r="BR32" s="143"/>
      <c r="BV32" s="143"/>
      <c r="BZ32" s="143"/>
      <c r="CD32" s="143"/>
      <c r="CH32" s="143"/>
      <c r="CL32" s="143"/>
      <c r="CP32" s="143"/>
      <c r="CT32" s="143"/>
      <c r="CX32" s="143"/>
      <c r="DB32" s="143"/>
      <c r="DC32" s="43">
        <v>5</v>
      </c>
      <c r="DE32" s="43">
        <v>25</v>
      </c>
      <c r="DF32" s="143"/>
      <c r="DJ32" s="143"/>
      <c r="DN32" s="143"/>
      <c r="DR32" s="143"/>
      <c r="DS32" s="43">
        <v>9</v>
      </c>
      <c r="DT32" s="43">
        <v>2</v>
      </c>
      <c r="DU32" s="43">
        <v>41</v>
      </c>
      <c r="DV32" s="143">
        <v>3</v>
      </c>
    </row>
    <row r="33" spans="1:126" s="157" customFormat="1" ht="12">
      <c r="A33" s="149" t="s">
        <v>284</v>
      </c>
      <c r="B33" s="150">
        <v>39697</v>
      </c>
      <c r="C33" s="156">
        <v>10</v>
      </c>
      <c r="D33" s="152"/>
      <c r="E33" s="152">
        <v>66</v>
      </c>
      <c r="F33" s="153">
        <v>1</v>
      </c>
      <c r="G33" s="152">
        <v>6</v>
      </c>
      <c r="H33" s="152"/>
      <c r="I33" s="152">
        <v>39</v>
      </c>
      <c r="J33" s="153">
        <v>1</v>
      </c>
      <c r="K33" s="152"/>
      <c r="L33" s="152"/>
      <c r="M33" s="152"/>
      <c r="N33" s="153"/>
      <c r="O33" s="152">
        <v>3</v>
      </c>
      <c r="P33" s="152"/>
      <c r="Q33" s="152">
        <v>16</v>
      </c>
      <c r="R33" s="153"/>
      <c r="S33" s="152"/>
      <c r="T33" s="152"/>
      <c r="V33" s="158"/>
      <c r="W33" s="152">
        <v>3.3</v>
      </c>
      <c r="X33" s="152"/>
      <c r="Y33" s="152">
        <v>18</v>
      </c>
      <c r="Z33" s="153"/>
      <c r="AA33" s="152"/>
      <c r="AB33" s="152"/>
      <c r="AC33" s="152"/>
      <c r="AD33" s="153"/>
      <c r="AH33" s="158"/>
      <c r="AI33" s="152">
        <v>10</v>
      </c>
      <c r="AJ33" s="152">
        <v>3</v>
      </c>
      <c r="AK33" s="152">
        <v>19</v>
      </c>
      <c r="AL33" s="153">
        <v>1</v>
      </c>
      <c r="AM33" s="152"/>
      <c r="AN33" s="152"/>
      <c r="AO33" s="152"/>
      <c r="AP33" s="153"/>
      <c r="AQ33" s="152"/>
      <c r="AR33" s="152"/>
      <c r="AS33" s="152"/>
      <c r="AT33" s="153"/>
      <c r="AU33" s="152"/>
      <c r="AV33" s="152"/>
      <c r="AW33" s="152"/>
      <c r="AX33" s="153"/>
      <c r="AY33" s="152"/>
      <c r="AZ33" s="152"/>
      <c r="BA33" s="152"/>
      <c r="BB33" s="153"/>
      <c r="BC33" s="152"/>
      <c r="BD33" s="152"/>
      <c r="BE33" s="152"/>
      <c r="BF33" s="153"/>
      <c r="BG33" s="152"/>
      <c r="BH33" s="152"/>
      <c r="BI33" s="152"/>
      <c r="BJ33" s="153"/>
      <c r="BK33" s="152"/>
      <c r="BL33" s="152"/>
      <c r="BM33" s="152"/>
      <c r="BN33" s="153"/>
      <c r="BO33" s="152"/>
      <c r="BP33" s="152"/>
      <c r="BQ33" s="152"/>
      <c r="BR33" s="153"/>
      <c r="BS33" s="152"/>
      <c r="BT33" s="152"/>
      <c r="BU33" s="152"/>
      <c r="BV33" s="153"/>
      <c r="BW33" s="152"/>
      <c r="BX33" s="152"/>
      <c r="BY33" s="152"/>
      <c r="BZ33" s="153"/>
      <c r="CD33" s="158"/>
      <c r="CH33" s="158"/>
      <c r="CL33" s="158"/>
      <c r="CP33" s="158"/>
      <c r="CT33" s="158"/>
      <c r="CX33" s="158"/>
      <c r="DB33" s="158"/>
      <c r="DF33" s="158"/>
      <c r="DJ33" s="158"/>
      <c r="DN33" s="158"/>
      <c r="DR33" s="158"/>
      <c r="DV33" s="158"/>
    </row>
    <row r="34" spans="3:78" ht="12.75">
      <c r="C34" s="39" t="s">
        <v>720</v>
      </c>
      <c r="D34" s="43"/>
      <c r="E34" s="43"/>
      <c r="F34" s="143"/>
      <c r="G34" s="43"/>
      <c r="H34" s="43"/>
      <c r="I34" s="43"/>
      <c r="J34" s="143"/>
      <c r="K34" s="43"/>
      <c r="L34" s="43"/>
      <c r="M34" s="43"/>
      <c r="N34" s="143"/>
      <c r="O34" s="43"/>
      <c r="P34" s="43"/>
      <c r="Q34" s="43"/>
      <c r="R34" s="143"/>
      <c r="S34" s="43"/>
      <c r="T34" s="43"/>
      <c r="W34" s="43"/>
      <c r="X34" s="43"/>
      <c r="Y34" s="43"/>
      <c r="Z34" s="143"/>
      <c r="AA34" s="43"/>
      <c r="AB34" s="43"/>
      <c r="AC34" s="43"/>
      <c r="AD34" s="143"/>
      <c r="AI34" s="43"/>
      <c r="AJ34" s="43"/>
      <c r="AK34" s="43"/>
      <c r="AL34" s="143"/>
      <c r="AM34" s="43"/>
      <c r="AN34" s="43"/>
      <c r="AO34" s="43"/>
      <c r="AP34" s="143"/>
      <c r="AQ34" s="43"/>
      <c r="AR34" s="43"/>
      <c r="AS34" s="43"/>
      <c r="AT34" s="143"/>
      <c r="AU34" s="43"/>
      <c r="AV34" s="43"/>
      <c r="AW34" s="43"/>
      <c r="AX34" s="143"/>
      <c r="AY34" s="43"/>
      <c r="AZ34" s="43"/>
      <c r="BA34" s="43"/>
      <c r="BB34" s="143"/>
      <c r="BC34" s="43"/>
      <c r="BD34" s="43"/>
      <c r="BE34" s="43"/>
      <c r="BF34" s="143"/>
      <c r="BG34" s="43"/>
      <c r="BH34" s="43"/>
      <c r="BI34" s="43"/>
      <c r="BJ34" s="143"/>
      <c r="BK34" s="43"/>
      <c r="BL34" s="43"/>
      <c r="BM34" s="43"/>
      <c r="BN34" s="143"/>
      <c r="BO34" s="43"/>
      <c r="BP34" s="43"/>
      <c r="BQ34" s="43"/>
      <c r="BR34" s="143"/>
      <c r="BS34" s="43"/>
      <c r="BT34" s="43"/>
      <c r="BU34" s="43"/>
      <c r="BV34" s="143"/>
      <c r="BW34" s="43"/>
      <c r="BX34" s="43"/>
      <c r="BY34" s="43"/>
      <c r="BZ34" s="143"/>
    </row>
    <row r="36" ht="12.75">
      <c r="H36" s="41" t="s">
        <v>720</v>
      </c>
    </row>
  </sheetData>
  <conditionalFormatting sqref="C6:DV6">
    <cfRule type="cellIs" priority="1" dxfId="3" operator="equal" stopIfTrue="1">
      <formula>$B$6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4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2.57421875" defaultRowHeight="12.75"/>
  <cols>
    <col min="1" max="1" width="17.00390625" style="84" bestFit="1" customWidth="1"/>
    <col min="2" max="2" width="8.28125" style="96" bestFit="1" customWidth="1"/>
    <col min="3" max="3" width="0.42578125" style="91" customWidth="1"/>
    <col min="4" max="7" width="4.00390625" style="88" customWidth="1"/>
    <col min="8" max="8" width="4.00390625" style="96" customWidth="1"/>
    <col min="9" max="12" width="4.00390625" style="88" customWidth="1"/>
    <col min="13" max="13" width="4.00390625" style="96" customWidth="1"/>
    <col min="14" max="17" width="4.00390625" style="88" customWidth="1"/>
    <col min="18" max="18" width="4.00390625" style="96" customWidth="1"/>
    <col min="19" max="22" width="4.00390625" style="88" customWidth="1"/>
    <col min="23" max="23" width="4.00390625" style="96" customWidth="1"/>
    <col min="24" max="27" width="4.00390625" style="88" customWidth="1"/>
    <col min="28" max="28" width="4.00390625" style="96" customWidth="1"/>
    <col min="29" max="33" width="4.00390625" style="88" customWidth="1"/>
    <col min="34" max="34" width="4.00390625" style="95" customWidth="1"/>
    <col min="35" max="37" width="4.00390625" style="88" customWidth="1"/>
    <col min="38" max="38" width="4.00390625" style="96" customWidth="1"/>
    <col min="39" max="42" width="4.00390625" style="88" customWidth="1"/>
    <col min="43" max="43" width="4.00390625" style="96" customWidth="1"/>
    <col min="44" max="47" width="4.00390625" style="88" customWidth="1"/>
    <col min="48" max="48" width="4.00390625" style="96" customWidth="1"/>
    <col min="49" max="50" width="7.7109375" style="88" bestFit="1" customWidth="1"/>
    <col min="51" max="51" width="2.8515625" style="96" bestFit="1" customWidth="1"/>
    <col min="52" max="52" width="10.7109375" style="91" bestFit="1" customWidth="1"/>
    <col min="53" max="16384" width="12.421875" style="88" customWidth="1"/>
  </cols>
  <sheetData>
    <row r="1" spans="1:52" s="44" customFormat="1" ht="117.75">
      <c r="A1" s="178" t="s">
        <v>720</v>
      </c>
      <c r="B1" s="179" t="s">
        <v>300</v>
      </c>
      <c r="C1" s="23"/>
      <c r="D1" s="180" t="s">
        <v>301</v>
      </c>
      <c r="E1" s="65" t="s">
        <v>254</v>
      </c>
      <c r="F1" s="65" t="s">
        <v>246</v>
      </c>
      <c r="G1" s="65" t="s">
        <v>715</v>
      </c>
      <c r="H1" s="181" t="s">
        <v>713</v>
      </c>
      <c r="I1" s="65" t="s">
        <v>497</v>
      </c>
      <c r="J1" s="65" t="s">
        <v>494</v>
      </c>
      <c r="K1" s="65" t="s">
        <v>495</v>
      </c>
      <c r="L1" s="65" t="s">
        <v>259</v>
      </c>
      <c r="M1" s="181" t="s">
        <v>287</v>
      </c>
      <c r="N1" s="182" t="s">
        <v>258</v>
      </c>
      <c r="O1" s="65" t="s">
        <v>302</v>
      </c>
      <c r="P1" s="65" t="s">
        <v>271</v>
      </c>
      <c r="Q1" s="65" t="s">
        <v>714</v>
      </c>
      <c r="R1" s="181" t="s">
        <v>496</v>
      </c>
      <c r="S1" s="65" t="s">
        <v>303</v>
      </c>
      <c r="T1" s="65" t="s">
        <v>261</v>
      </c>
      <c r="U1" s="65" t="s">
        <v>712</v>
      </c>
      <c r="V1" s="65" t="s">
        <v>260</v>
      </c>
      <c r="W1" s="181" t="s">
        <v>262</v>
      </c>
      <c r="X1" s="65" t="s">
        <v>482</v>
      </c>
      <c r="Y1" s="65" t="s">
        <v>250</v>
      </c>
      <c r="Z1" s="65" t="s">
        <v>168</v>
      </c>
      <c r="AA1" s="65" t="s">
        <v>264</v>
      </c>
      <c r="AB1" s="181" t="s">
        <v>249</v>
      </c>
      <c r="AC1" s="65" t="s">
        <v>265</v>
      </c>
      <c r="AD1" s="65" t="s">
        <v>286</v>
      </c>
      <c r="AE1" s="65" t="s">
        <v>252</v>
      </c>
      <c r="AF1" s="65" t="s">
        <v>106</v>
      </c>
      <c r="AG1" s="65" t="s">
        <v>251</v>
      </c>
      <c r="AH1" s="183" t="s">
        <v>304</v>
      </c>
      <c r="AI1" s="65" t="s">
        <v>268</v>
      </c>
      <c r="AJ1" s="44" t="s">
        <v>116</v>
      </c>
      <c r="AK1" s="65" t="s">
        <v>99</v>
      </c>
      <c r="AL1" s="181" t="s">
        <v>266</v>
      </c>
      <c r="AM1" s="65" t="s">
        <v>267</v>
      </c>
      <c r="AN1" s="65" t="s">
        <v>248</v>
      </c>
      <c r="AO1" s="65" t="s">
        <v>263</v>
      </c>
      <c r="AP1" s="65" t="s">
        <v>269</v>
      </c>
      <c r="AQ1" s="184" t="s">
        <v>270</v>
      </c>
      <c r="AR1" s="65" t="s">
        <v>43</v>
      </c>
      <c r="AS1" s="65" t="s">
        <v>368</v>
      </c>
      <c r="AT1" s="65" t="s">
        <v>25</v>
      </c>
      <c r="AU1" s="65" t="s">
        <v>21</v>
      </c>
      <c r="AV1" s="181" t="s">
        <v>23</v>
      </c>
      <c r="AW1" s="65"/>
      <c r="AX1" s="65"/>
      <c r="AY1" s="181" t="s">
        <v>720</v>
      </c>
      <c r="AZ1" s="185" t="s">
        <v>272</v>
      </c>
    </row>
    <row r="2" spans="1:52" s="44" customFormat="1" ht="12.75">
      <c r="A2" s="186" t="s">
        <v>300</v>
      </c>
      <c r="B2" s="187">
        <f>MAX(D2:AY2)</f>
        <v>10</v>
      </c>
      <c r="C2" s="188"/>
      <c r="D2" s="188">
        <f aca="true" t="shared" si="0" ref="D2:AX2">SUM(D5:D31)</f>
        <v>10</v>
      </c>
      <c r="E2" s="188">
        <f t="shared" si="0"/>
        <v>10</v>
      </c>
      <c r="F2" s="188">
        <f t="shared" si="0"/>
        <v>9</v>
      </c>
      <c r="G2" s="188">
        <f t="shared" si="0"/>
        <v>5</v>
      </c>
      <c r="H2" s="189">
        <f t="shared" si="0"/>
        <v>5</v>
      </c>
      <c r="I2" s="188">
        <f t="shared" si="0"/>
        <v>4</v>
      </c>
      <c r="J2" s="188">
        <f t="shared" si="0"/>
        <v>4</v>
      </c>
      <c r="K2" s="188">
        <f t="shared" si="0"/>
        <v>4</v>
      </c>
      <c r="L2" s="188">
        <f t="shared" si="0"/>
        <v>3</v>
      </c>
      <c r="M2" s="189">
        <f t="shared" si="0"/>
        <v>3</v>
      </c>
      <c r="N2" s="188">
        <f t="shared" si="0"/>
        <v>3</v>
      </c>
      <c r="O2" s="188">
        <f t="shared" si="0"/>
        <v>2</v>
      </c>
      <c r="P2" s="188">
        <f t="shared" si="0"/>
        <v>2</v>
      </c>
      <c r="Q2" s="188">
        <f t="shared" si="0"/>
        <v>2</v>
      </c>
      <c r="R2" s="189">
        <f t="shared" si="0"/>
        <v>2</v>
      </c>
      <c r="S2" s="188">
        <f t="shared" si="0"/>
        <v>2</v>
      </c>
      <c r="T2" s="188">
        <f t="shared" si="0"/>
        <v>2</v>
      </c>
      <c r="U2" s="188">
        <f t="shared" si="0"/>
        <v>1</v>
      </c>
      <c r="V2" s="188">
        <f t="shared" si="0"/>
        <v>1</v>
      </c>
      <c r="W2" s="189">
        <f t="shared" si="0"/>
        <v>1</v>
      </c>
      <c r="X2" s="188">
        <f t="shared" si="0"/>
        <v>1</v>
      </c>
      <c r="Y2" s="188">
        <f t="shared" si="0"/>
        <v>1</v>
      </c>
      <c r="Z2" s="188">
        <f t="shared" si="0"/>
        <v>1</v>
      </c>
      <c r="AA2" s="188">
        <f t="shared" si="0"/>
        <v>0</v>
      </c>
      <c r="AB2" s="189">
        <f t="shared" si="0"/>
        <v>0</v>
      </c>
      <c r="AC2" s="188">
        <f t="shared" si="0"/>
        <v>0</v>
      </c>
      <c r="AD2" s="188">
        <f t="shared" si="0"/>
        <v>0</v>
      </c>
      <c r="AE2" s="188">
        <f t="shared" si="0"/>
        <v>0</v>
      </c>
      <c r="AF2" s="188">
        <f t="shared" si="0"/>
        <v>0</v>
      </c>
      <c r="AG2" s="188">
        <f t="shared" si="0"/>
        <v>0</v>
      </c>
      <c r="AH2" s="190">
        <f t="shared" si="0"/>
        <v>0</v>
      </c>
      <c r="AI2" s="188">
        <f t="shared" si="0"/>
        <v>0</v>
      </c>
      <c r="AJ2" s="188">
        <f t="shared" si="0"/>
        <v>0</v>
      </c>
      <c r="AK2" s="188">
        <f t="shared" si="0"/>
        <v>0</v>
      </c>
      <c r="AL2" s="189">
        <f t="shared" si="0"/>
        <v>0</v>
      </c>
      <c r="AM2" s="188">
        <f t="shared" si="0"/>
        <v>0</v>
      </c>
      <c r="AN2" s="188">
        <f t="shared" si="0"/>
        <v>0</v>
      </c>
      <c r="AO2" s="188">
        <f t="shared" si="0"/>
        <v>0</v>
      </c>
      <c r="AP2" s="188">
        <f t="shared" si="0"/>
        <v>0</v>
      </c>
      <c r="AQ2" s="189">
        <f t="shared" si="0"/>
        <v>0</v>
      </c>
      <c r="AR2" s="188">
        <f t="shared" si="0"/>
        <v>0</v>
      </c>
      <c r="AS2" s="188">
        <f t="shared" si="0"/>
        <v>0</v>
      </c>
      <c r="AT2" s="188">
        <f t="shared" si="0"/>
        <v>0</v>
      </c>
      <c r="AU2" s="188">
        <f t="shared" si="0"/>
        <v>0</v>
      </c>
      <c r="AV2" s="189">
        <f t="shared" si="0"/>
        <v>0</v>
      </c>
      <c r="AW2" s="188">
        <f t="shared" si="0"/>
        <v>0</v>
      </c>
      <c r="AX2" s="188">
        <f t="shared" si="0"/>
        <v>0</v>
      </c>
      <c r="AY2" s="189"/>
      <c r="AZ2" s="191"/>
    </row>
    <row r="3" spans="1:52" s="44" customFormat="1" ht="12.75">
      <c r="A3" s="61" t="s">
        <v>275</v>
      </c>
      <c r="B3" s="117">
        <f>MAX(D3:AY3)</f>
        <v>24</v>
      </c>
      <c r="C3" s="128"/>
      <c r="D3" s="128">
        <f aca="true" t="shared" si="1" ref="D3:AX3">COUNTA(D5:D31)</f>
        <v>24</v>
      </c>
      <c r="E3" s="128">
        <f t="shared" si="1"/>
        <v>19</v>
      </c>
      <c r="F3" s="128">
        <f t="shared" si="1"/>
        <v>21</v>
      </c>
      <c r="G3" s="128">
        <f t="shared" si="1"/>
        <v>15</v>
      </c>
      <c r="H3" s="130">
        <f t="shared" si="1"/>
        <v>13</v>
      </c>
      <c r="I3" s="128">
        <f t="shared" si="1"/>
        <v>21</v>
      </c>
      <c r="J3" s="128">
        <f t="shared" si="1"/>
        <v>15</v>
      </c>
      <c r="K3" s="128">
        <f t="shared" si="1"/>
        <v>11</v>
      </c>
      <c r="L3" s="128">
        <f t="shared" si="1"/>
        <v>14</v>
      </c>
      <c r="M3" s="130">
        <f t="shared" si="1"/>
        <v>10</v>
      </c>
      <c r="N3" s="128">
        <f t="shared" si="1"/>
        <v>8</v>
      </c>
      <c r="O3" s="128">
        <f t="shared" si="1"/>
        <v>8</v>
      </c>
      <c r="P3" s="128">
        <f t="shared" si="1"/>
        <v>7</v>
      </c>
      <c r="Q3" s="128">
        <f t="shared" si="1"/>
        <v>7</v>
      </c>
      <c r="R3" s="130">
        <f t="shared" si="1"/>
        <v>5</v>
      </c>
      <c r="S3" s="128">
        <f t="shared" si="1"/>
        <v>5</v>
      </c>
      <c r="T3" s="128">
        <f t="shared" si="1"/>
        <v>3</v>
      </c>
      <c r="U3" s="128">
        <f t="shared" si="1"/>
        <v>4</v>
      </c>
      <c r="V3" s="128">
        <f t="shared" si="1"/>
        <v>4</v>
      </c>
      <c r="W3" s="130">
        <f t="shared" si="1"/>
        <v>4</v>
      </c>
      <c r="X3" s="128">
        <f t="shared" si="1"/>
        <v>3</v>
      </c>
      <c r="Y3" s="128">
        <f t="shared" si="1"/>
        <v>2</v>
      </c>
      <c r="Z3" s="128">
        <f t="shared" si="1"/>
        <v>2</v>
      </c>
      <c r="AA3" s="128">
        <f t="shared" si="1"/>
        <v>8</v>
      </c>
      <c r="AB3" s="130">
        <f t="shared" si="1"/>
        <v>4</v>
      </c>
      <c r="AC3" s="128">
        <f t="shared" si="1"/>
        <v>4</v>
      </c>
      <c r="AD3" s="128">
        <f t="shared" si="1"/>
        <v>4</v>
      </c>
      <c r="AE3" s="128">
        <f t="shared" si="1"/>
        <v>4</v>
      </c>
      <c r="AF3" s="128">
        <f t="shared" si="1"/>
        <v>4</v>
      </c>
      <c r="AG3" s="128">
        <f t="shared" si="1"/>
        <v>2</v>
      </c>
      <c r="AH3" s="118">
        <f t="shared" si="1"/>
        <v>2</v>
      </c>
      <c r="AI3" s="128">
        <f t="shared" si="1"/>
        <v>2</v>
      </c>
      <c r="AJ3" s="128">
        <f t="shared" si="1"/>
        <v>2</v>
      </c>
      <c r="AK3" s="128">
        <f t="shared" si="1"/>
        <v>2</v>
      </c>
      <c r="AL3" s="130">
        <f t="shared" si="1"/>
        <v>1</v>
      </c>
      <c r="AM3" s="128">
        <f t="shared" si="1"/>
        <v>1</v>
      </c>
      <c r="AN3" s="128">
        <f t="shared" si="1"/>
        <v>1</v>
      </c>
      <c r="AO3" s="128">
        <f t="shared" si="1"/>
        <v>1</v>
      </c>
      <c r="AP3" s="128">
        <f t="shared" si="1"/>
        <v>1</v>
      </c>
      <c r="AQ3" s="130">
        <f t="shared" si="1"/>
        <v>1</v>
      </c>
      <c r="AR3" s="128">
        <f t="shared" si="1"/>
        <v>1</v>
      </c>
      <c r="AS3" s="128">
        <f t="shared" si="1"/>
        <v>1</v>
      </c>
      <c r="AT3" s="128">
        <f t="shared" si="1"/>
        <v>1</v>
      </c>
      <c r="AU3" s="128">
        <f t="shared" si="1"/>
        <v>1</v>
      </c>
      <c r="AV3" s="130">
        <f t="shared" si="1"/>
        <v>1</v>
      </c>
      <c r="AW3" s="128">
        <f t="shared" si="1"/>
        <v>0</v>
      </c>
      <c r="AX3" s="128">
        <f t="shared" si="1"/>
        <v>0</v>
      </c>
      <c r="AY3" s="130"/>
      <c r="AZ3" s="100"/>
    </row>
    <row r="4" spans="1:52" s="196" customFormat="1" ht="12.75">
      <c r="A4" s="192" t="s">
        <v>305</v>
      </c>
      <c r="B4" s="193">
        <f>MAX(D4:U4)</f>
        <v>0.6666666666666666</v>
      </c>
      <c r="C4" s="38"/>
      <c r="D4" s="192">
        <f aca="true" t="shared" si="2" ref="D4:M4">(D2)/D3</f>
        <v>0.4166666666666667</v>
      </c>
      <c r="E4" s="192">
        <f t="shared" si="2"/>
        <v>0.5263157894736842</v>
      </c>
      <c r="F4" s="192">
        <f t="shared" si="2"/>
        <v>0.42857142857142855</v>
      </c>
      <c r="G4" s="192">
        <f t="shared" si="2"/>
        <v>0.3333333333333333</v>
      </c>
      <c r="H4" s="194">
        <f t="shared" si="2"/>
        <v>0.38461538461538464</v>
      </c>
      <c r="I4" s="192">
        <f t="shared" si="2"/>
        <v>0.19047619047619047</v>
      </c>
      <c r="J4" s="192">
        <f t="shared" si="2"/>
        <v>0.26666666666666666</v>
      </c>
      <c r="K4" s="192">
        <f t="shared" si="2"/>
        <v>0.36363636363636365</v>
      </c>
      <c r="L4" s="192">
        <f t="shared" si="2"/>
        <v>0.21428571428571427</v>
      </c>
      <c r="M4" s="194">
        <f t="shared" si="2"/>
        <v>0.3</v>
      </c>
      <c r="N4" s="192">
        <f>(N2+1)/N3</f>
        <v>0.5</v>
      </c>
      <c r="O4" s="192">
        <f>(O2)/O3</f>
        <v>0.25</v>
      </c>
      <c r="P4" s="192">
        <f>(P2+1)/P3</f>
        <v>0.42857142857142855</v>
      </c>
      <c r="Q4" s="192">
        <f aca="true" t="shared" si="3" ref="Q4:AE4">(Q2)/Q3</f>
        <v>0.2857142857142857</v>
      </c>
      <c r="R4" s="194">
        <f t="shared" si="3"/>
        <v>0.4</v>
      </c>
      <c r="S4" s="192">
        <f t="shared" si="3"/>
        <v>0.4</v>
      </c>
      <c r="T4" s="192">
        <f t="shared" si="3"/>
        <v>0.6666666666666666</v>
      </c>
      <c r="U4" s="192">
        <f t="shared" si="3"/>
        <v>0.25</v>
      </c>
      <c r="V4" s="192">
        <f t="shared" si="3"/>
        <v>0.25</v>
      </c>
      <c r="W4" s="194">
        <f t="shared" si="3"/>
        <v>0.25</v>
      </c>
      <c r="X4" s="192">
        <f t="shared" si="3"/>
        <v>0.3333333333333333</v>
      </c>
      <c r="Y4" s="192">
        <f t="shared" si="3"/>
        <v>0.5</v>
      </c>
      <c r="Z4" s="192">
        <f t="shared" si="3"/>
        <v>0.5</v>
      </c>
      <c r="AA4" s="192">
        <f t="shared" si="3"/>
        <v>0</v>
      </c>
      <c r="AB4" s="194">
        <f t="shared" si="3"/>
        <v>0</v>
      </c>
      <c r="AC4" s="192">
        <f t="shared" si="3"/>
        <v>0</v>
      </c>
      <c r="AD4" s="192">
        <f t="shared" si="3"/>
        <v>0</v>
      </c>
      <c r="AE4" s="192">
        <f t="shared" si="3"/>
        <v>0</v>
      </c>
      <c r="AF4" s="192">
        <f>(AF2+1)/AF3</f>
        <v>0.25</v>
      </c>
      <c r="AG4" s="192">
        <f aca="true" t="shared" si="4" ref="AG4:AR4">(AG2)/AG3</f>
        <v>0</v>
      </c>
      <c r="AH4" s="38">
        <f t="shared" si="4"/>
        <v>0</v>
      </c>
      <c r="AI4" s="192">
        <f t="shared" si="4"/>
        <v>0</v>
      </c>
      <c r="AJ4" s="192">
        <f t="shared" si="4"/>
        <v>0</v>
      </c>
      <c r="AK4" s="192">
        <f t="shared" si="4"/>
        <v>0</v>
      </c>
      <c r="AL4" s="194">
        <f t="shared" si="4"/>
        <v>0</v>
      </c>
      <c r="AM4" s="192">
        <f t="shared" si="4"/>
        <v>0</v>
      </c>
      <c r="AN4" s="192">
        <f t="shared" si="4"/>
        <v>0</v>
      </c>
      <c r="AO4" s="192">
        <f t="shared" si="4"/>
        <v>0</v>
      </c>
      <c r="AP4" s="192">
        <f t="shared" si="4"/>
        <v>0</v>
      </c>
      <c r="AQ4" s="194">
        <f t="shared" si="4"/>
        <v>0</v>
      </c>
      <c r="AR4" s="192">
        <f t="shared" si="4"/>
        <v>0</v>
      </c>
      <c r="AS4" s="192">
        <f aca="true" t="shared" si="5" ref="AS4:AX4">(AS2+1)/AS3</f>
        <v>1</v>
      </c>
      <c r="AT4" s="192">
        <f t="shared" si="5"/>
        <v>1</v>
      </c>
      <c r="AU4" s="192">
        <f t="shared" si="5"/>
        <v>1</v>
      </c>
      <c r="AV4" s="194">
        <f t="shared" si="5"/>
        <v>1</v>
      </c>
      <c r="AW4" s="192" t="e">
        <f t="shared" si="5"/>
        <v>#DIV/0!</v>
      </c>
      <c r="AX4" s="192" t="e">
        <f t="shared" si="5"/>
        <v>#DIV/0!</v>
      </c>
      <c r="AY4" s="194"/>
      <c r="AZ4" s="195"/>
    </row>
    <row r="5" spans="1:52" s="26" customFormat="1" ht="12">
      <c r="A5" s="56" t="s">
        <v>721</v>
      </c>
      <c r="B5" s="197">
        <v>37745</v>
      </c>
      <c r="C5" s="55">
        <f aca="true" t="shared" si="6" ref="C5:C31">COUNTA(D5:AY5)</f>
        <v>11</v>
      </c>
      <c r="D5" s="55" t="s">
        <v>720</v>
      </c>
      <c r="E5" s="55">
        <v>1</v>
      </c>
      <c r="F5" s="55" t="s">
        <v>720</v>
      </c>
      <c r="G5" s="55" t="s">
        <v>720</v>
      </c>
      <c r="H5" s="57">
        <v>1</v>
      </c>
      <c r="I5" s="55" t="s">
        <v>720</v>
      </c>
      <c r="J5" s="55" t="s">
        <v>720</v>
      </c>
      <c r="K5" s="55">
        <v>1</v>
      </c>
      <c r="L5" s="55"/>
      <c r="M5" s="57"/>
      <c r="N5" s="55"/>
      <c r="O5" s="55" t="s">
        <v>720</v>
      </c>
      <c r="P5" s="55"/>
      <c r="Q5" s="55"/>
      <c r="R5" s="57"/>
      <c r="S5" s="55"/>
      <c r="T5" s="55" t="s">
        <v>720</v>
      </c>
      <c r="U5" s="55"/>
      <c r="V5" s="55"/>
      <c r="W5" s="57"/>
      <c r="X5" s="55"/>
      <c r="Y5" s="55"/>
      <c r="Z5" s="55"/>
      <c r="AA5" s="55"/>
      <c r="AB5" s="57"/>
      <c r="AC5" s="55" t="s">
        <v>720</v>
      </c>
      <c r="AD5" s="55"/>
      <c r="AE5" s="55"/>
      <c r="AF5" s="55"/>
      <c r="AG5" s="55"/>
      <c r="AH5" s="61"/>
      <c r="AI5" s="55"/>
      <c r="AJ5" s="55"/>
      <c r="AK5" s="55"/>
      <c r="AL5" s="57"/>
      <c r="AM5" s="55"/>
      <c r="AN5" s="55"/>
      <c r="AO5" s="55"/>
      <c r="AP5" s="55"/>
      <c r="AQ5" s="57"/>
      <c r="AR5" s="55"/>
      <c r="AS5" s="55"/>
      <c r="AT5" s="55"/>
      <c r="AU5" s="55"/>
      <c r="AV5" s="57"/>
      <c r="AW5" s="55"/>
      <c r="AX5" s="55"/>
      <c r="AY5" s="57"/>
      <c r="AZ5" s="26" t="s">
        <v>306</v>
      </c>
    </row>
    <row r="6" spans="1:52" s="64" customFormat="1" ht="12">
      <c r="A6" s="59" t="s">
        <v>722</v>
      </c>
      <c r="B6" s="198">
        <v>37752</v>
      </c>
      <c r="C6" s="55">
        <f>COUNTA(D6:AY6)</f>
        <v>10</v>
      </c>
      <c r="D6" s="55" t="s">
        <v>720</v>
      </c>
      <c r="E6" s="55"/>
      <c r="F6" s="55" t="s">
        <v>720</v>
      </c>
      <c r="G6" s="55"/>
      <c r="H6" s="57"/>
      <c r="I6" s="55">
        <v>1</v>
      </c>
      <c r="J6" s="55" t="s">
        <v>720</v>
      </c>
      <c r="K6" s="55"/>
      <c r="L6" s="55"/>
      <c r="M6" s="57" t="s">
        <v>720</v>
      </c>
      <c r="N6" s="55"/>
      <c r="O6" s="55" t="s">
        <v>720</v>
      </c>
      <c r="P6" s="55"/>
      <c r="Q6" s="55"/>
      <c r="R6" s="57"/>
      <c r="S6" s="55"/>
      <c r="T6" s="55"/>
      <c r="U6" s="55"/>
      <c r="V6" s="55" t="s">
        <v>720</v>
      </c>
      <c r="W6" s="57"/>
      <c r="X6" s="55"/>
      <c r="Y6" s="55"/>
      <c r="Z6" s="55"/>
      <c r="AA6" s="55"/>
      <c r="AB6" s="57"/>
      <c r="AC6" s="55" t="s">
        <v>720</v>
      </c>
      <c r="AD6" s="55"/>
      <c r="AE6" s="55"/>
      <c r="AF6" s="55"/>
      <c r="AG6" s="55" t="s">
        <v>720</v>
      </c>
      <c r="AH6" s="61"/>
      <c r="AI6" s="55"/>
      <c r="AJ6" s="55"/>
      <c r="AK6" s="55"/>
      <c r="AL6" s="57" t="s">
        <v>720</v>
      </c>
      <c r="AM6" s="55"/>
      <c r="AN6" s="55"/>
      <c r="AO6" s="55"/>
      <c r="AP6" s="55"/>
      <c r="AQ6" s="57"/>
      <c r="AR6" s="55"/>
      <c r="AS6" s="55"/>
      <c r="AT6" s="55"/>
      <c r="AU6" s="55"/>
      <c r="AV6" s="57"/>
      <c r="AW6" s="55"/>
      <c r="AX6" s="55"/>
      <c r="AY6" s="57"/>
      <c r="AZ6" s="26" t="s">
        <v>307</v>
      </c>
    </row>
    <row r="7" spans="1:51" s="26" customFormat="1" ht="12">
      <c r="A7" s="59" t="s">
        <v>724</v>
      </c>
      <c r="B7" s="198">
        <v>37759</v>
      </c>
      <c r="C7" s="55">
        <f t="shared" si="6"/>
        <v>11</v>
      </c>
      <c r="D7" s="55">
        <v>1</v>
      </c>
      <c r="E7" s="55">
        <v>2</v>
      </c>
      <c r="F7" s="55" t="s">
        <v>720</v>
      </c>
      <c r="G7" s="55">
        <v>1</v>
      </c>
      <c r="H7" s="57"/>
      <c r="I7" s="55" t="s">
        <v>720</v>
      </c>
      <c r="J7" s="55">
        <v>2</v>
      </c>
      <c r="K7" s="55"/>
      <c r="L7" s="55"/>
      <c r="M7" s="57"/>
      <c r="N7" s="55"/>
      <c r="O7" s="55">
        <v>1</v>
      </c>
      <c r="P7" s="55"/>
      <c r="Q7" s="55"/>
      <c r="R7" s="57"/>
      <c r="S7" s="55"/>
      <c r="T7" s="55"/>
      <c r="U7" s="55"/>
      <c r="V7" s="55"/>
      <c r="W7" s="57" t="s">
        <v>720</v>
      </c>
      <c r="X7" s="55"/>
      <c r="Y7" s="55"/>
      <c r="Z7" s="55"/>
      <c r="AA7" s="55" t="s">
        <v>720</v>
      </c>
      <c r="AB7" s="57"/>
      <c r="AC7" s="55"/>
      <c r="AD7" s="55" t="s">
        <v>720</v>
      </c>
      <c r="AE7" s="55"/>
      <c r="AF7" s="55"/>
      <c r="AG7" s="55" t="s">
        <v>720</v>
      </c>
      <c r="AH7" s="61"/>
      <c r="AI7" s="55"/>
      <c r="AJ7" s="55"/>
      <c r="AK7" s="55"/>
      <c r="AL7" s="57"/>
      <c r="AM7" s="55"/>
      <c r="AN7" s="55"/>
      <c r="AO7" s="55"/>
      <c r="AP7" s="55"/>
      <c r="AQ7" s="57"/>
      <c r="AR7" s="55"/>
      <c r="AS7" s="55"/>
      <c r="AT7" s="55"/>
      <c r="AU7" s="55"/>
      <c r="AV7" s="57"/>
      <c r="AW7" s="55"/>
      <c r="AX7" s="55"/>
      <c r="AY7" s="57"/>
    </row>
    <row r="8" spans="1:52" s="64" customFormat="1" ht="12">
      <c r="A8" s="75" t="s">
        <v>723</v>
      </c>
      <c r="B8" s="199">
        <v>37762</v>
      </c>
      <c r="C8" s="55">
        <f t="shared" si="6"/>
        <v>11</v>
      </c>
      <c r="D8" s="55" t="s">
        <v>720</v>
      </c>
      <c r="E8" s="55" t="s">
        <v>720</v>
      </c>
      <c r="F8" s="55" t="s">
        <v>720</v>
      </c>
      <c r="G8" s="55"/>
      <c r="H8" s="57"/>
      <c r="I8" s="55" t="s">
        <v>720</v>
      </c>
      <c r="J8" s="55"/>
      <c r="K8" s="55"/>
      <c r="L8" s="55"/>
      <c r="M8" s="57"/>
      <c r="N8" s="32"/>
      <c r="O8" s="55"/>
      <c r="P8" s="55"/>
      <c r="Q8" s="55"/>
      <c r="R8" s="57" t="s">
        <v>720</v>
      </c>
      <c r="S8" s="55" t="s">
        <v>720</v>
      </c>
      <c r="T8" s="55"/>
      <c r="U8" s="55" t="s">
        <v>720</v>
      </c>
      <c r="V8" s="55"/>
      <c r="W8" s="57"/>
      <c r="X8" s="55"/>
      <c r="Y8" s="55"/>
      <c r="Z8" s="55"/>
      <c r="AA8" s="55"/>
      <c r="AB8" s="57" t="s">
        <v>720</v>
      </c>
      <c r="AC8" s="55"/>
      <c r="AD8" s="55"/>
      <c r="AE8" s="55" t="s">
        <v>720</v>
      </c>
      <c r="AF8" s="55"/>
      <c r="AG8" s="55"/>
      <c r="AH8" s="61"/>
      <c r="AI8" s="55"/>
      <c r="AJ8" s="55"/>
      <c r="AK8" s="55"/>
      <c r="AL8" s="57"/>
      <c r="AM8" s="55" t="s">
        <v>720</v>
      </c>
      <c r="AN8" s="55" t="s">
        <v>720</v>
      </c>
      <c r="AO8" s="55"/>
      <c r="AP8" s="55"/>
      <c r="AQ8" s="57"/>
      <c r="AR8" s="55"/>
      <c r="AS8" s="55"/>
      <c r="AT8" s="55"/>
      <c r="AU8" s="55"/>
      <c r="AV8" s="57"/>
      <c r="AW8" s="55"/>
      <c r="AX8" s="55"/>
      <c r="AY8" s="57"/>
      <c r="AZ8" s="26"/>
    </row>
    <row r="9" spans="1:51" s="26" customFormat="1" ht="12">
      <c r="A9" s="59" t="s">
        <v>719</v>
      </c>
      <c r="B9" s="198">
        <v>24</v>
      </c>
      <c r="C9" s="55">
        <f t="shared" si="6"/>
        <v>11</v>
      </c>
      <c r="D9" s="55" t="s">
        <v>720</v>
      </c>
      <c r="E9" s="55" t="s">
        <v>720</v>
      </c>
      <c r="F9" s="55" t="s">
        <v>720</v>
      </c>
      <c r="G9" s="55">
        <v>2</v>
      </c>
      <c r="H9" s="57" t="s">
        <v>720</v>
      </c>
      <c r="I9" s="55" t="s">
        <v>720</v>
      </c>
      <c r="J9" s="55" t="s">
        <v>720</v>
      </c>
      <c r="K9" s="55" t="s">
        <v>720</v>
      </c>
      <c r="L9" s="55"/>
      <c r="M9" s="57"/>
      <c r="N9" s="55"/>
      <c r="O9" s="55" t="s">
        <v>720</v>
      </c>
      <c r="P9" s="55"/>
      <c r="Q9" s="55"/>
      <c r="R9" s="57"/>
      <c r="S9" s="55"/>
      <c r="T9" s="55">
        <v>2</v>
      </c>
      <c r="U9" s="55"/>
      <c r="V9" s="55"/>
      <c r="W9" s="57"/>
      <c r="X9" s="55"/>
      <c r="Y9" s="55"/>
      <c r="Z9" s="55"/>
      <c r="AA9" s="55"/>
      <c r="AB9" s="57"/>
      <c r="AC9" s="55"/>
      <c r="AD9" s="55" t="s">
        <v>720</v>
      </c>
      <c r="AE9" s="55"/>
      <c r="AF9" s="55"/>
      <c r="AG9" s="55"/>
      <c r="AH9" s="61"/>
      <c r="AI9" s="55"/>
      <c r="AJ9" s="55"/>
      <c r="AK9" s="55"/>
      <c r="AL9" s="57"/>
      <c r="AM9" s="55"/>
      <c r="AN9" s="55"/>
      <c r="AO9" s="55"/>
      <c r="AP9" s="55"/>
      <c r="AQ9" s="57"/>
      <c r="AR9" s="55"/>
      <c r="AS9" s="55"/>
      <c r="AT9" s="55"/>
      <c r="AU9" s="55"/>
      <c r="AV9" s="57"/>
      <c r="AW9" s="55"/>
      <c r="AX9" s="55"/>
      <c r="AY9" s="57"/>
    </row>
    <row r="10" spans="1:51" s="26" customFormat="1" ht="12">
      <c r="A10" s="59" t="s">
        <v>725</v>
      </c>
      <c r="B10" s="198">
        <v>39599</v>
      </c>
      <c r="C10" s="55">
        <f t="shared" si="6"/>
        <v>11</v>
      </c>
      <c r="D10" s="55" t="s">
        <v>720</v>
      </c>
      <c r="E10" s="55" t="s">
        <v>720</v>
      </c>
      <c r="F10" s="55" t="s">
        <v>720</v>
      </c>
      <c r="G10" s="55" t="s">
        <v>720</v>
      </c>
      <c r="H10" s="57" t="s">
        <v>720</v>
      </c>
      <c r="I10" s="55"/>
      <c r="J10" s="55" t="s">
        <v>720</v>
      </c>
      <c r="K10" s="55" t="s">
        <v>720</v>
      </c>
      <c r="L10" s="55" t="s">
        <v>720</v>
      </c>
      <c r="M10" s="57" t="s">
        <v>720</v>
      </c>
      <c r="N10" s="55"/>
      <c r="O10" s="55"/>
      <c r="P10" s="55"/>
      <c r="Q10" s="55"/>
      <c r="R10" s="57"/>
      <c r="S10" s="55"/>
      <c r="T10" s="55"/>
      <c r="U10" s="55"/>
      <c r="V10" s="55"/>
      <c r="W10" s="57"/>
      <c r="X10" s="55"/>
      <c r="Y10" s="55"/>
      <c r="Z10" s="55"/>
      <c r="AA10" s="55" t="s">
        <v>720</v>
      </c>
      <c r="AB10" s="57"/>
      <c r="AC10" s="55"/>
      <c r="AD10" s="55"/>
      <c r="AE10" s="55"/>
      <c r="AF10" s="55"/>
      <c r="AG10" s="55"/>
      <c r="AH10" s="61"/>
      <c r="AI10" s="55"/>
      <c r="AJ10" s="55"/>
      <c r="AK10" s="55"/>
      <c r="AL10" s="57"/>
      <c r="AM10" s="55"/>
      <c r="AN10" s="55"/>
      <c r="AO10" s="55" t="s">
        <v>720</v>
      </c>
      <c r="AP10" s="55"/>
      <c r="AQ10" s="57"/>
      <c r="AR10" s="55"/>
      <c r="AS10" s="55"/>
      <c r="AT10" s="55"/>
      <c r="AU10" s="55"/>
      <c r="AV10" s="57"/>
      <c r="AW10" s="55"/>
      <c r="AX10" s="55"/>
      <c r="AY10" s="57"/>
    </row>
    <row r="11" spans="1:51" s="26" customFormat="1" ht="12">
      <c r="A11" s="59" t="s">
        <v>718</v>
      </c>
      <c r="B11" s="198">
        <v>39606</v>
      </c>
      <c r="C11" s="55">
        <f>COUNTA(D11:AY11)</f>
        <v>11</v>
      </c>
      <c r="D11" s="55" t="s">
        <v>720</v>
      </c>
      <c r="E11" s="55" t="s">
        <v>720</v>
      </c>
      <c r="F11" s="55" t="s">
        <v>720</v>
      </c>
      <c r="G11" s="55"/>
      <c r="H11" s="57" t="s">
        <v>720</v>
      </c>
      <c r="I11" s="55" t="s">
        <v>720</v>
      </c>
      <c r="J11" s="55"/>
      <c r="K11" s="55" t="s">
        <v>720</v>
      </c>
      <c r="L11" s="55"/>
      <c r="M11" s="57"/>
      <c r="N11" s="55"/>
      <c r="O11" s="55"/>
      <c r="P11" s="55"/>
      <c r="Q11" s="55" t="s">
        <v>720</v>
      </c>
      <c r="R11" s="57"/>
      <c r="S11" s="55"/>
      <c r="T11" s="55" t="s">
        <v>720</v>
      </c>
      <c r="U11" s="55"/>
      <c r="V11" s="55"/>
      <c r="W11" s="57"/>
      <c r="X11" s="55"/>
      <c r="Y11" s="55">
        <v>1</v>
      </c>
      <c r="Z11" s="55"/>
      <c r="AA11" s="55"/>
      <c r="AB11" s="57"/>
      <c r="AC11" s="55"/>
      <c r="AD11" s="55" t="s">
        <v>720</v>
      </c>
      <c r="AE11" s="55"/>
      <c r="AF11" s="55"/>
      <c r="AG11" s="55"/>
      <c r="AH11" s="61" t="s">
        <v>720</v>
      </c>
      <c r="AI11" s="55"/>
      <c r="AJ11" s="55"/>
      <c r="AK11" s="55"/>
      <c r="AL11" s="57"/>
      <c r="AM11" s="55"/>
      <c r="AN11" s="55"/>
      <c r="AO11" s="55"/>
      <c r="AP11" s="55"/>
      <c r="AQ11" s="57"/>
      <c r="AR11" s="55"/>
      <c r="AS11" s="55"/>
      <c r="AT11" s="55"/>
      <c r="AU11" s="55"/>
      <c r="AV11" s="57"/>
      <c r="AW11" s="55"/>
      <c r="AX11" s="55"/>
      <c r="AY11" s="57"/>
    </row>
    <row r="12" spans="1:51" s="26" customFormat="1" ht="12">
      <c r="A12" s="75" t="s">
        <v>716</v>
      </c>
      <c r="B12" s="199">
        <v>39609</v>
      </c>
      <c r="C12" s="55">
        <f t="shared" si="6"/>
        <v>11</v>
      </c>
      <c r="D12" s="55" t="s">
        <v>720</v>
      </c>
      <c r="E12" s="55" t="s">
        <v>720</v>
      </c>
      <c r="F12" s="55" t="s">
        <v>720</v>
      </c>
      <c r="G12" s="55"/>
      <c r="H12" s="57"/>
      <c r="I12" s="55" t="s">
        <v>720</v>
      </c>
      <c r="J12" s="55"/>
      <c r="K12" s="55"/>
      <c r="L12" s="55" t="s">
        <v>720</v>
      </c>
      <c r="M12" s="57" t="s">
        <v>720</v>
      </c>
      <c r="N12" s="55"/>
      <c r="O12" s="55"/>
      <c r="P12" s="55"/>
      <c r="Q12" s="55"/>
      <c r="R12" s="57">
        <v>1</v>
      </c>
      <c r="S12" s="55" t="s">
        <v>720</v>
      </c>
      <c r="T12" s="55"/>
      <c r="U12" s="55" t="s">
        <v>720</v>
      </c>
      <c r="V12" s="55"/>
      <c r="W12" s="57"/>
      <c r="X12" s="55"/>
      <c r="Y12" s="55"/>
      <c r="Z12" s="55"/>
      <c r="AA12" s="55"/>
      <c r="AB12" s="57"/>
      <c r="AC12" s="55"/>
      <c r="AD12" s="55"/>
      <c r="AE12" s="55"/>
      <c r="AF12" s="55"/>
      <c r="AG12" s="55"/>
      <c r="AH12" s="61" t="s">
        <v>720</v>
      </c>
      <c r="AI12" s="55" t="s">
        <v>720</v>
      </c>
      <c r="AJ12" s="55"/>
      <c r="AK12" s="55"/>
      <c r="AL12" s="57"/>
      <c r="AM12" s="55"/>
      <c r="AN12" s="55"/>
      <c r="AO12" s="55"/>
      <c r="AP12" s="55"/>
      <c r="AQ12" s="57"/>
      <c r="AR12" s="55"/>
      <c r="AS12" s="55"/>
      <c r="AT12" s="55"/>
      <c r="AU12" s="55"/>
      <c r="AV12" s="57"/>
      <c r="AW12" s="55"/>
      <c r="AX12" s="55"/>
      <c r="AY12" s="57"/>
    </row>
    <row r="13" spans="1:151" s="64" customFormat="1" ht="12">
      <c r="A13" s="59" t="s">
        <v>281</v>
      </c>
      <c r="B13" s="198">
        <v>39613</v>
      </c>
      <c r="C13" s="55">
        <f t="shared" si="6"/>
        <v>11</v>
      </c>
      <c r="D13" s="55">
        <v>1</v>
      </c>
      <c r="E13" s="55">
        <v>2</v>
      </c>
      <c r="F13" s="55" t="s">
        <v>720</v>
      </c>
      <c r="G13" s="55" t="s">
        <v>720</v>
      </c>
      <c r="H13" s="57" t="s">
        <v>720</v>
      </c>
      <c r="I13" s="55" t="s">
        <v>720</v>
      </c>
      <c r="J13" s="55"/>
      <c r="K13" s="55" t="s">
        <v>720</v>
      </c>
      <c r="L13" s="55" t="s">
        <v>720</v>
      </c>
      <c r="M13" s="57"/>
      <c r="N13" s="55"/>
      <c r="O13" s="55"/>
      <c r="P13" s="55"/>
      <c r="Q13" s="55">
        <v>1</v>
      </c>
      <c r="R13" s="57"/>
      <c r="S13" s="55"/>
      <c r="T13" s="55"/>
      <c r="U13" s="55"/>
      <c r="V13" s="55"/>
      <c r="W13" s="57"/>
      <c r="X13" s="55"/>
      <c r="Y13" s="55"/>
      <c r="Z13" s="55"/>
      <c r="AA13" s="55" t="s">
        <v>720</v>
      </c>
      <c r="AB13" s="57" t="s">
        <v>720</v>
      </c>
      <c r="AC13" s="55"/>
      <c r="AD13" s="55"/>
      <c r="AE13" s="55"/>
      <c r="AF13" s="55"/>
      <c r="AG13" s="55"/>
      <c r="AH13" s="61"/>
      <c r="AI13" s="55"/>
      <c r="AJ13" s="55"/>
      <c r="AK13" s="55"/>
      <c r="AL13" s="57"/>
      <c r="AM13" s="55"/>
      <c r="AN13" s="55"/>
      <c r="AO13" s="55"/>
      <c r="AP13" s="55"/>
      <c r="AQ13" s="57"/>
      <c r="AR13" s="55"/>
      <c r="AS13" s="55"/>
      <c r="AT13" s="55"/>
      <c r="AU13" s="55"/>
      <c r="AV13" s="57"/>
      <c r="AW13" s="55"/>
      <c r="AX13" s="55"/>
      <c r="AY13" s="57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</row>
    <row r="14" spans="1:151" s="64" customFormat="1" ht="12">
      <c r="A14" s="75" t="s">
        <v>717</v>
      </c>
      <c r="B14" s="199">
        <v>39616</v>
      </c>
      <c r="C14" s="55">
        <f t="shared" si="6"/>
        <v>11</v>
      </c>
      <c r="D14" s="55">
        <v>1</v>
      </c>
      <c r="E14" s="55">
        <v>1</v>
      </c>
      <c r="F14" s="55">
        <v>1</v>
      </c>
      <c r="G14" s="55"/>
      <c r="H14" s="57"/>
      <c r="I14" s="55" t="s">
        <v>720</v>
      </c>
      <c r="J14" s="55"/>
      <c r="K14" s="55"/>
      <c r="L14" s="55" t="s">
        <v>720</v>
      </c>
      <c r="M14" s="57" t="s">
        <v>720</v>
      </c>
      <c r="N14" s="55" t="s">
        <v>720</v>
      </c>
      <c r="O14" s="55"/>
      <c r="P14" s="55"/>
      <c r="Q14" s="55"/>
      <c r="R14" s="57" t="s">
        <v>720</v>
      </c>
      <c r="S14" s="55"/>
      <c r="T14" s="55"/>
      <c r="U14" s="55" t="s">
        <v>720</v>
      </c>
      <c r="V14" s="55"/>
      <c r="W14" s="57"/>
      <c r="X14" s="55"/>
      <c r="Y14" s="55"/>
      <c r="Z14" s="55"/>
      <c r="AA14" s="55"/>
      <c r="AB14" s="57"/>
      <c r="AC14" s="55"/>
      <c r="AD14" s="55"/>
      <c r="AE14" s="55"/>
      <c r="AF14" s="55"/>
      <c r="AG14" s="55"/>
      <c r="AH14" s="61"/>
      <c r="AI14" s="55"/>
      <c r="AJ14" s="55"/>
      <c r="AK14" s="55"/>
      <c r="AL14" s="57"/>
      <c r="AM14" s="55"/>
      <c r="AN14" s="55"/>
      <c r="AO14" s="55"/>
      <c r="AP14" s="55" t="s">
        <v>720</v>
      </c>
      <c r="AQ14" s="57" t="s">
        <v>720</v>
      </c>
      <c r="AR14" s="55"/>
      <c r="AS14" s="55"/>
      <c r="AT14" s="55"/>
      <c r="AU14" s="55"/>
      <c r="AV14" s="57"/>
      <c r="AW14" s="55"/>
      <c r="AX14" s="55"/>
      <c r="AY14" s="57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</row>
    <row r="15" spans="1:51" s="26" customFormat="1" ht="12">
      <c r="A15" s="59" t="s">
        <v>633</v>
      </c>
      <c r="B15" s="198">
        <v>39620</v>
      </c>
      <c r="C15" s="55">
        <f t="shared" si="6"/>
        <v>11</v>
      </c>
      <c r="D15" s="55">
        <v>1</v>
      </c>
      <c r="E15" s="55" t="s">
        <v>720</v>
      </c>
      <c r="F15" s="55">
        <v>1</v>
      </c>
      <c r="G15" s="55" t="s">
        <v>720</v>
      </c>
      <c r="H15" s="57"/>
      <c r="I15" s="55" t="s">
        <v>720</v>
      </c>
      <c r="J15" s="55"/>
      <c r="K15" s="55"/>
      <c r="L15" s="55" t="s">
        <v>720</v>
      </c>
      <c r="M15" s="57" t="s">
        <v>720</v>
      </c>
      <c r="N15" s="55"/>
      <c r="O15" s="55"/>
      <c r="P15" s="55">
        <v>2</v>
      </c>
      <c r="Q15" s="55" t="s">
        <v>720</v>
      </c>
      <c r="R15" s="57"/>
      <c r="S15" s="55"/>
      <c r="T15" s="55"/>
      <c r="U15" s="55"/>
      <c r="V15" s="55"/>
      <c r="W15" s="57"/>
      <c r="X15" s="55"/>
      <c r="Y15" s="55" t="s">
        <v>720</v>
      </c>
      <c r="Z15" s="55"/>
      <c r="AA15" s="55"/>
      <c r="AB15" s="57" t="s">
        <v>720</v>
      </c>
      <c r="AC15" s="55"/>
      <c r="AD15" s="55"/>
      <c r="AE15" s="55"/>
      <c r="AF15" s="55"/>
      <c r="AG15" s="55"/>
      <c r="AH15" s="61"/>
      <c r="AI15" s="55"/>
      <c r="AJ15" s="55"/>
      <c r="AK15" s="55"/>
      <c r="AL15" s="57"/>
      <c r="AM15" s="55"/>
      <c r="AN15" s="55"/>
      <c r="AO15" s="55"/>
      <c r="AP15" s="55"/>
      <c r="AQ15" s="57"/>
      <c r="AR15" s="55"/>
      <c r="AS15" s="55"/>
      <c r="AT15" s="55"/>
      <c r="AU15" s="55"/>
      <c r="AV15" s="57"/>
      <c r="AW15" s="55"/>
      <c r="AX15" s="55"/>
      <c r="AY15" s="57"/>
    </row>
    <row r="16" spans="1:51" s="26" customFormat="1" ht="12">
      <c r="A16" s="75" t="s">
        <v>282</v>
      </c>
      <c r="B16" s="199">
        <v>39623</v>
      </c>
      <c r="C16" s="55"/>
      <c r="D16" s="55"/>
      <c r="E16" s="55">
        <v>1</v>
      </c>
      <c r="F16" s="55" t="s">
        <v>720</v>
      </c>
      <c r="G16" s="55"/>
      <c r="H16" s="57"/>
      <c r="I16" s="55">
        <v>1</v>
      </c>
      <c r="J16" s="55"/>
      <c r="K16" s="55"/>
      <c r="L16" s="55">
        <v>1</v>
      </c>
      <c r="M16" s="57" t="s">
        <v>720</v>
      </c>
      <c r="N16" s="55">
        <v>1</v>
      </c>
      <c r="O16" s="55"/>
      <c r="P16" s="55" t="s">
        <v>720</v>
      </c>
      <c r="Q16" s="55"/>
      <c r="R16" s="57" t="s">
        <v>720</v>
      </c>
      <c r="S16" s="55" t="s">
        <v>720</v>
      </c>
      <c r="T16" s="55"/>
      <c r="U16" s="55"/>
      <c r="V16" s="55"/>
      <c r="W16" s="57"/>
      <c r="X16" s="55"/>
      <c r="Y16" s="55"/>
      <c r="Z16" s="55">
        <v>1</v>
      </c>
      <c r="AA16" s="55"/>
      <c r="AB16" s="57"/>
      <c r="AC16" s="55" t="s">
        <v>720</v>
      </c>
      <c r="AD16" s="55"/>
      <c r="AE16" s="55"/>
      <c r="AF16" s="55"/>
      <c r="AG16" s="55"/>
      <c r="AH16" s="61"/>
      <c r="AI16" s="55"/>
      <c r="AJ16" s="55"/>
      <c r="AK16" s="55"/>
      <c r="AL16" s="57"/>
      <c r="AM16" s="55"/>
      <c r="AN16" s="55"/>
      <c r="AO16" s="55"/>
      <c r="AP16" s="55"/>
      <c r="AQ16" s="57"/>
      <c r="AR16" s="55"/>
      <c r="AS16" s="55"/>
      <c r="AT16" s="55"/>
      <c r="AU16" s="55"/>
      <c r="AV16" s="57"/>
      <c r="AW16" s="55"/>
      <c r="AX16" s="55"/>
      <c r="AY16" s="57"/>
    </row>
    <row r="17" spans="1:51" s="26" customFormat="1" ht="12">
      <c r="A17" s="59" t="s">
        <v>283</v>
      </c>
      <c r="B17" s="198">
        <v>39627</v>
      </c>
      <c r="C17" s="55">
        <f t="shared" si="6"/>
        <v>11</v>
      </c>
      <c r="D17" s="55">
        <v>1</v>
      </c>
      <c r="E17" s="55"/>
      <c r="F17" s="55" t="s">
        <v>720</v>
      </c>
      <c r="G17" s="55" t="s">
        <v>720</v>
      </c>
      <c r="H17" s="57"/>
      <c r="I17" s="55" t="s">
        <v>720</v>
      </c>
      <c r="J17" s="55" t="s">
        <v>720</v>
      </c>
      <c r="K17" s="55" t="s">
        <v>720</v>
      </c>
      <c r="L17" s="55">
        <v>1</v>
      </c>
      <c r="M17" s="57" t="s">
        <v>720</v>
      </c>
      <c r="N17" s="55"/>
      <c r="O17" s="55"/>
      <c r="P17" s="55"/>
      <c r="Q17" s="55">
        <v>1</v>
      </c>
      <c r="R17" s="57"/>
      <c r="S17" s="55"/>
      <c r="T17" s="55"/>
      <c r="U17" s="55"/>
      <c r="V17" s="55">
        <v>1</v>
      </c>
      <c r="W17" s="57"/>
      <c r="X17" s="55"/>
      <c r="Y17" s="55"/>
      <c r="Z17" s="55"/>
      <c r="AA17" s="55"/>
      <c r="AB17" s="57" t="s">
        <v>720</v>
      </c>
      <c r="AC17" s="55"/>
      <c r="AD17" s="55"/>
      <c r="AE17" s="55"/>
      <c r="AF17" s="55"/>
      <c r="AG17" s="55"/>
      <c r="AH17" s="61"/>
      <c r="AI17" s="55"/>
      <c r="AJ17" s="55"/>
      <c r="AK17" s="55"/>
      <c r="AL17" s="57"/>
      <c r="AM17" s="55"/>
      <c r="AN17" s="55"/>
      <c r="AO17" s="55"/>
      <c r="AP17" s="55"/>
      <c r="AQ17" s="57"/>
      <c r="AR17" s="55"/>
      <c r="AS17" s="55"/>
      <c r="AT17" s="55"/>
      <c r="AU17" s="55"/>
      <c r="AV17" s="57"/>
      <c r="AW17" s="55"/>
      <c r="AX17" s="55"/>
      <c r="AY17" s="57"/>
    </row>
    <row r="18" spans="1:51" s="26" customFormat="1" ht="12">
      <c r="A18" s="75" t="s">
        <v>716</v>
      </c>
      <c r="B18" s="199">
        <v>39630</v>
      </c>
      <c r="C18" s="55"/>
      <c r="D18" s="55" t="s">
        <v>720</v>
      </c>
      <c r="E18" s="55" t="s">
        <v>720</v>
      </c>
      <c r="F18" s="55">
        <v>2</v>
      </c>
      <c r="G18" s="55"/>
      <c r="H18" s="57"/>
      <c r="I18" s="55">
        <v>1</v>
      </c>
      <c r="J18" s="55"/>
      <c r="K18" s="55"/>
      <c r="L18" s="55" t="s">
        <v>720</v>
      </c>
      <c r="M18" s="57">
        <v>2</v>
      </c>
      <c r="N18" s="55" t="s">
        <v>720</v>
      </c>
      <c r="O18" s="55"/>
      <c r="P18" s="55" t="s">
        <v>720</v>
      </c>
      <c r="Q18" s="55"/>
      <c r="R18" s="57"/>
      <c r="S18" s="55">
        <v>1</v>
      </c>
      <c r="T18" s="55"/>
      <c r="U18" s="55">
        <v>1</v>
      </c>
      <c r="V18" s="55"/>
      <c r="W18" s="57"/>
      <c r="X18" s="55"/>
      <c r="Y18" s="55"/>
      <c r="Z18" s="55"/>
      <c r="AA18" s="55"/>
      <c r="AB18" s="57"/>
      <c r="AC18" s="55"/>
      <c r="AD18" s="55"/>
      <c r="AE18" s="55"/>
      <c r="AF18" s="55"/>
      <c r="AG18" s="55"/>
      <c r="AH18" s="61"/>
      <c r="AI18" s="55"/>
      <c r="AJ18" s="55"/>
      <c r="AK18" s="55"/>
      <c r="AL18" s="57"/>
      <c r="AM18" s="55"/>
      <c r="AN18" s="55"/>
      <c r="AO18" s="55"/>
      <c r="AP18" s="55"/>
      <c r="AQ18" s="57"/>
      <c r="AR18" s="55" t="s">
        <v>720</v>
      </c>
      <c r="AS18" s="55"/>
      <c r="AT18" s="55"/>
      <c r="AU18" s="55"/>
      <c r="AV18" s="57"/>
      <c r="AW18" s="55"/>
      <c r="AX18" s="55"/>
      <c r="AY18" s="57"/>
    </row>
    <row r="19" spans="1:51" s="26" customFormat="1" ht="12">
      <c r="A19" s="59" t="s">
        <v>284</v>
      </c>
      <c r="B19" s="198">
        <v>39634</v>
      </c>
      <c r="C19" s="55">
        <f t="shared" si="6"/>
        <v>11</v>
      </c>
      <c r="D19" s="55" t="s">
        <v>720</v>
      </c>
      <c r="E19" s="55" t="s">
        <v>720</v>
      </c>
      <c r="F19" s="55"/>
      <c r="G19" s="55" t="s">
        <v>720</v>
      </c>
      <c r="H19" s="57">
        <v>1</v>
      </c>
      <c r="I19" s="55"/>
      <c r="J19" s="55" t="s">
        <v>720</v>
      </c>
      <c r="K19" s="55">
        <v>1</v>
      </c>
      <c r="L19" s="55" t="s">
        <v>720</v>
      </c>
      <c r="M19" s="57"/>
      <c r="N19" s="55"/>
      <c r="O19" s="55">
        <v>1</v>
      </c>
      <c r="P19" s="55" t="s">
        <v>720</v>
      </c>
      <c r="Q19" s="55" t="s">
        <v>720</v>
      </c>
      <c r="R19" s="57"/>
      <c r="S19" s="55"/>
      <c r="T19" s="55"/>
      <c r="U19" s="55"/>
      <c r="V19" s="55"/>
      <c r="W19" s="57"/>
      <c r="X19" s="55"/>
      <c r="Y19" s="55"/>
      <c r="Z19" s="55"/>
      <c r="AA19" s="55" t="s">
        <v>720</v>
      </c>
      <c r="AB19" s="57"/>
      <c r="AC19" s="55"/>
      <c r="AD19" s="55"/>
      <c r="AE19" s="55"/>
      <c r="AF19" s="55"/>
      <c r="AG19" s="55"/>
      <c r="AH19" s="61"/>
      <c r="AI19" s="55"/>
      <c r="AJ19" s="55"/>
      <c r="AK19" s="55"/>
      <c r="AL19" s="57"/>
      <c r="AM19" s="55"/>
      <c r="AN19" s="55"/>
      <c r="AO19" s="55"/>
      <c r="AP19" s="55"/>
      <c r="AQ19" s="57"/>
      <c r="AR19" s="55"/>
      <c r="AS19" s="55"/>
      <c r="AT19" s="55"/>
      <c r="AU19" s="55"/>
      <c r="AV19" s="57"/>
      <c r="AW19" s="55"/>
      <c r="AX19" s="55"/>
      <c r="AY19" s="57"/>
    </row>
    <row r="20" spans="1:51" s="26" customFormat="1" ht="12">
      <c r="A20" s="59" t="s">
        <v>722</v>
      </c>
      <c r="B20" s="198">
        <v>39641</v>
      </c>
      <c r="C20" s="55">
        <f t="shared" si="6"/>
        <v>11</v>
      </c>
      <c r="D20" s="55" t="s">
        <v>720</v>
      </c>
      <c r="E20" s="55" t="s">
        <v>720</v>
      </c>
      <c r="F20" s="55" t="s">
        <v>720</v>
      </c>
      <c r="G20" s="55" t="s">
        <v>720</v>
      </c>
      <c r="H20" s="57">
        <v>1</v>
      </c>
      <c r="I20" s="55" t="s">
        <v>720</v>
      </c>
      <c r="J20" s="55" t="s">
        <v>720</v>
      </c>
      <c r="K20" s="55"/>
      <c r="L20" s="55"/>
      <c r="M20" s="57"/>
      <c r="N20" s="55">
        <v>1</v>
      </c>
      <c r="O20" s="55"/>
      <c r="P20" s="55"/>
      <c r="Q20" s="55"/>
      <c r="R20" s="57"/>
      <c r="S20" s="55"/>
      <c r="T20" s="55"/>
      <c r="U20" s="55"/>
      <c r="V20" s="55"/>
      <c r="W20" s="57">
        <v>1</v>
      </c>
      <c r="X20" s="55" t="s">
        <v>720</v>
      </c>
      <c r="Y20" s="55"/>
      <c r="Z20" s="55"/>
      <c r="AA20" s="55"/>
      <c r="AB20" s="57"/>
      <c r="AC20" s="55" t="s">
        <v>720</v>
      </c>
      <c r="AD20" s="55"/>
      <c r="AE20" s="55"/>
      <c r="AF20" s="55"/>
      <c r="AG20" s="55"/>
      <c r="AH20" s="61"/>
      <c r="AI20" s="55"/>
      <c r="AJ20" s="55"/>
      <c r="AK20" s="55"/>
      <c r="AL20" s="57"/>
      <c r="AM20" s="55"/>
      <c r="AN20" s="55"/>
      <c r="AO20" s="55"/>
      <c r="AP20" s="55"/>
      <c r="AQ20" s="57"/>
      <c r="AR20" s="55"/>
      <c r="AS20" s="55"/>
      <c r="AT20" s="55"/>
      <c r="AU20" s="55"/>
      <c r="AV20" s="57"/>
      <c r="AW20" s="55"/>
      <c r="AX20" s="55"/>
      <c r="AY20" s="57"/>
    </row>
    <row r="21" spans="1:51" s="26" customFormat="1" ht="12">
      <c r="A21" s="75" t="s">
        <v>484</v>
      </c>
      <c r="B21" s="199">
        <v>39644</v>
      </c>
      <c r="C21" s="55"/>
      <c r="D21" s="55">
        <v>1</v>
      </c>
      <c r="E21" s="55">
        <v>1</v>
      </c>
      <c r="F21" s="55" t="s">
        <v>720</v>
      </c>
      <c r="G21" s="55"/>
      <c r="H21" s="57"/>
      <c r="I21" s="55" t="s">
        <v>720</v>
      </c>
      <c r="J21" s="55"/>
      <c r="K21" s="55"/>
      <c r="L21" s="55" t="s">
        <v>720</v>
      </c>
      <c r="M21" s="57"/>
      <c r="N21" s="55"/>
      <c r="O21" s="55"/>
      <c r="P21" s="55" t="s">
        <v>720</v>
      </c>
      <c r="Q21" s="55" t="s">
        <v>720</v>
      </c>
      <c r="R21" s="57">
        <v>1</v>
      </c>
      <c r="S21" s="55">
        <v>1</v>
      </c>
      <c r="T21" s="55"/>
      <c r="U21" s="55"/>
      <c r="V21" s="55" t="s">
        <v>720</v>
      </c>
      <c r="W21" s="57"/>
      <c r="X21" s="55"/>
      <c r="Y21" s="55"/>
      <c r="Z21" s="55"/>
      <c r="AA21" s="55"/>
      <c r="AB21" s="57"/>
      <c r="AC21" s="55"/>
      <c r="AD21" s="55"/>
      <c r="AE21" s="55" t="s">
        <v>720</v>
      </c>
      <c r="AF21" s="55"/>
      <c r="AG21" s="55"/>
      <c r="AH21" s="61"/>
      <c r="AI21" s="55"/>
      <c r="AJ21" s="55"/>
      <c r="AK21" s="55"/>
      <c r="AL21" s="57"/>
      <c r="AM21" s="55"/>
      <c r="AN21" s="55"/>
      <c r="AO21" s="55"/>
      <c r="AP21" s="55"/>
      <c r="AQ21" s="57"/>
      <c r="AR21" s="55"/>
      <c r="AS21" s="55"/>
      <c r="AT21" s="55"/>
      <c r="AU21" s="55"/>
      <c r="AV21" s="57"/>
      <c r="AW21" s="55"/>
      <c r="AX21" s="55"/>
      <c r="AY21" s="57"/>
    </row>
    <row r="22" spans="1:51" s="26" customFormat="1" ht="12">
      <c r="A22" s="59" t="s">
        <v>724</v>
      </c>
      <c r="B22" s="198">
        <v>39648</v>
      </c>
      <c r="C22" s="55">
        <f t="shared" si="6"/>
        <v>11</v>
      </c>
      <c r="D22" s="55">
        <v>1</v>
      </c>
      <c r="E22" s="55"/>
      <c r="F22" s="55">
        <v>1</v>
      </c>
      <c r="G22" s="55" t="s">
        <v>720</v>
      </c>
      <c r="H22" s="57"/>
      <c r="I22" s="55">
        <v>1</v>
      </c>
      <c r="J22" s="55" t="s">
        <v>720</v>
      </c>
      <c r="K22" s="55">
        <v>2</v>
      </c>
      <c r="L22" s="55" t="s">
        <v>720</v>
      </c>
      <c r="M22" s="57">
        <v>1</v>
      </c>
      <c r="N22" s="55"/>
      <c r="O22" s="55"/>
      <c r="P22" s="55"/>
      <c r="Q22" s="55"/>
      <c r="R22" s="57"/>
      <c r="S22" s="55"/>
      <c r="T22" s="55"/>
      <c r="U22" s="55"/>
      <c r="V22" s="55" t="s">
        <v>720</v>
      </c>
      <c r="W22" s="57"/>
      <c r="X22" s="55"/>
      <c r="Y22" s="55"/>
      <c r="Z22" s="55"/>
      <c r="AA22" s="55" t="s">
        <v>720</v>
      </c>
      <c r="AB22" s="57"/>
      <c r="AC22" s="55"/>
      <c r="AD22" s="55"/>
      <c r="AE22" s="55" t="s">
        <v>720</v>
      </c>
      <c r="AF22" s="55"/>
      <c r="AG22" s="55"/>
      <c r="AH22" s="61"/>
      <c r="AI22" s="55"/>
      <c r="AJ22" s="55"/>
      <c r="AK22" s="55"/>
      <c r="AL22" s="57"/>
      <c r="AM22" s="55"/>
      <c r="AN22" s="55"/>
      <c r="AO22" s="55"/>
      <c r="AP22" s="55"/>
      <c r="AQ22" s="57"/>
      <c r="AR22" s="55"/>
      <c r="AS22" s="55"/>
      <c r="AT22" s="55"/>
      <c r="AU22" s="55"/>
      <c r="AV22" s="57"/>
      <c r="AW22" s="55"/>
      <c r="AX22" s="55"/>
      <c r="AY22" s="57"/>
    </row>
    <row r="23" spans="1:51" s="26" customFormat="1" ht="11.25" customHeight="1">
      <c r="A23" s="59" t="s">
        <v>719</v>
      </c>
      <c r="B23" s="198">
        <v>39655</v>
      </c>
      <c r="C23" s="55">
        <f t="shared" si="6"/>
        <v>11</v>
      </c>
      <c r="D23" s="55" t="s">
        <v>720</v>
      </c>
      <c r="E23" s="55"/>
      <c r="F23" s="55">
        <v>1</v>
      </c>
      <c r="G23" s="80" t="s">
        <v>720</v>
      </c>
      <c r="H23" s="57" t="s">
        <v>720</v>
      </c>
      <c r="I23" s="55"/>
      <c r="J23" s="55" t="s">
        <v>720</v>
      </c>
      <c r="K23" s="55"/>
      <c r="L23" s="55"/>
      <c r="M23" s="57" t="s">
        <v>720</v>
      </c>
      <c r="N23" s="55" t="s">
        <v>720</v>
      </c>
      <c r="O23" s="55" t="s">
        <v>720</v>
      </c>
      <c r="P23" s="55"/>
      <c r="Q23" s="55"/>
      <c r="R23" s="57"/>
      <c r="S23" s="55"/>
      <c r="T23" s="55"/>
      <c r="U23" s="55"/>
      <c r="V23" s="55"/>
      <c r="W23" s="57"/>
      <c r="X23" s="55"/>
      <c r="Y23" s="55"/>
      <c r="Z23" s="55"/>
      <c r="AA23" s="55"/>
      <c r="AB23" s="57"/>
      <c r="AC23" s="55"/>
      <c r="AD23" s="55"/>
      <c r="AE23" s="55"/>
      <c r="AF23" s="55" t="s">
        <v>720</v>
      </c>
      <c r="AG23" s="55"/>
      <c r="AH23" s="61"/>
      <c r="AI23" s="55"/>
      <c r="AJ23" s="55" t="s">
        <v>720</v>
      </c>
      <c r="AK23" s="55" t="s">
        <v>720</v>
      </c>
      <c r="AL23" s="57"/>
      <c r="AM23" s="55"/>
      <c r="AN23" s="55"/>
      <c r="AO23" s="55"/>
      <c r="AP23" s="55"/>
      <c r="AQ23" s="57"/>
      <c r="AR23" s="55"/>
      <c r="AS23" s="55"/>
      <c r="AT23" s="55"/>
      <c r="AU23" s="55"/>
      <c r="AV23" s="57"/>
      <c r="AW23" s="55"/>
      <c r="AX23" s="55"/>
      <c r="AY23" s="57"/>
    </row>
    <row r="24" spans="1:51" s="26" customFormat="1" ht="12">
      <c r="A24" s="59" t="s">
        <v>725</v>
      </c>
      <c r="B24" s="198">
        <v>39662</v>
      </c>
      <c r="C24" s="55"/>
      <c r="D24" s="55" t="s">
        <v>720</v>
      </c>
      <c r="E24" s="55">
        <v>1</v>
      </c>
      <c r="F24" s="55"/>
      <c r="G24" s="55">
        <v>1</v>
      </c>
      <c r="H24" s="57">
        <v>1</v>
      </c>
      <c r="I24" s="55"/>
      <c r="J24" s="55">
        <v>1</v>
      </c>
      <c r="K24" s="55" t="s">
        <v>720</v>
      </c>
      <c r="L24" s="55" t="s">
        <v>720</v>
      </c>
      <c r="M24" s="57"/>
      <c r="N24" s="55"/>
      <c r="O24" s="55"/>
      <c r="P24" s="55" t="s">
        <v>720</v>
      </c>
      <c r="Q24" s="55"/>
      <c r="R24" s="57"/>
      <c r="S24" s="55"/>
      <c r="T24" s="55"/>
      <c r="U24" s="55"/>
      <c r="V24" s="55"/>
      <c r="W24" s="57"/>
      <c r="X24" s="55">
        <v>1</v>
      </c>
      <c r="Y24" s="55"/>
      <c r="Z24" s="55" t="s">
        <v>720</v>
      </c>
      <c r="AA24" s="55" t="s">
        <v>720</v>
      </c>
      <c r="AB24" s="57"/>
      <c r="AC24" s="55"/>
      <c r="AD24" s="55"/>
      <c r="AE24" s="55"/>
      <c r="AF24" s="55"/>
      <c r="AG24" s="55"/>
      <c r="AH24" s="61"/>
      <c r="AI24" s="55"/>
      <c r="AJ24" s="55"/>
      <c r="AK24" s="55"/>
      <c r="AL24" s="57"/>
      <c r="AM24" s="55"/>
      <c r="AN24" s="55"/>
      <c r="AO24" s="55"/>
      <c r="AP24" s="55"/>
      <c r="AQ24" s="57"/>
      <c r="AR24" s="55"/>
      <c r="AS24" s="55"/>
      <c r="AT24" s="55"/>
      <c r="AU24" s="55"/>
      <c r="AV24" s="57"/>
      <c r="AW24" s="55"/>
      <c r="AX24" s="55"/>
      <c r="AY24" s="57"/>
    </row>
    <row r="25" spans="1:51" s="26" customFormat="1" ht="12">
      <c r="A25" s="59" t="s">
        <v>718</v>
      </c>
      <c r="B25" s="198">
        <v>39669</v>
      </c>
      <c r="C25" s="55">
        <f t="shared" si="6"/>
        <v>11</v>
      </c>
      <c r="D25" s="55" t="s">
        <v>720</v>
      </c>
      <c r="E25" s="55" t="s">
        <v>720</v>
      </c>
      <c r="F25" s="55"/>
      <c r="G25" s="55" t="s">
        <v>720</v>
      </c>
      <c r="H25" s="57" t="s">
        <v>720</v>
      </c>
      <c r="I25" s="55" t="s">
        <v>720</v>
      </c>
      <c r="J25" s="55" t="s">
        <v>720</v>
      </c>
      <c r="K25" s="55"/>
      <c r="L25" s="55" t="s">
        <v>720</v>
      </c>
      <c r="M25" s="57"/>
      <c r="N25" s="55"/>
      <c r="O25" s="55" t="s">
        <v>720</v>
      </c>
      <c r="P25" s="55" t="s">
        <v>720</v>
      </c>
      <c r="Q25" s="55"/>
      <c r="R25" s="57"/>
      <c r="S25" s="55"/>
      <c r="T25" s="55"/>
      <c r="U25" s="55"/>
      <c r="V25" s="55"/>
      <c r="W25" s="57" t="s">
        <v>720</v>
      </c>
      <c r="X25" s="55"/>
      <c r="Y25" s="55"/>
      <c r="Z25" s="55"/>
      <c r="AA25" s="55"/>
      <c r="AB25" s="57"/>
      <c r="AC25" s="55"/>
      <c r="AD25" s="55"/>
      <c r="AE25" s="55" t="s">
        <v>720</v>
      </c>
      <c r="AF25" s="55"/>
      <c r="AG25" s="55"/>
      <c r="AH25" s="61"/>
      <c r="AI25" s="55"/>
      <c r="AJ25" s="55"/>
      <c r="AK25" s="55"/>
      <c r="AL25" s="57"/>
      <c r="AM25" s="55"/>
      <c r="AN25" s="55"/>
      <c r="AO25" s="55"/>
      <c r="AP25" s="55"/>
      <c r="AQ25" s="57"/>
      <c r="AR25" s="55"/>
      <c r="AS25" s="55"/>
      <c r="AT25" s="55"/>
      <c r="AU25" s="55"/>
      <c r="AV25" s="57"/>
      <c r="AW25" s="55"/>
      <c r="AX25" s="55"/>
      <c r="AY25" s="57"/>
    </row>
    <row r="26" spans="1:51" s="26" customFormat="1" ht="12">
      <c r="A26" s="59" t="s">
        <v>281</v>
      </c>
      <c r="B26" s="198">
        <v>39676</v>
      </c>
      <c r="C26" s="55">
        <f t="shared" si="6"/>
        <v>10</v>
      </c>
      <c r="D26" s="55" t="s">
        <v>720</v>
      </c>
      <c r="E26" s="55"/>
      <c r="F26" s="55"/>
      <c r="G26" s="55"/>
      <c r="H26" s="57"/>
      <c r="I26" s="55" t="s">
        <v>720</v>
      </c>
      <c r="J26" s="55">
        <v>1</v>
      </c>
      <c r="K26" s="55"/>
      <c r="L26" s="55">
        <v>1</v>
      </c>
      <c r="M26" s="57"/>
      <c r="N26" s="55">
        <v>1</v>
      </c>
      <c r="O26" s="55" t="s">
        <v>720</v>
      </c>
      <c r="P26" s="55"/>
      <c r="Q26" s="55"/>
      <c r="R26" s="57"/>
      <c r="S26" s="55"/>
      <c r="T26" s="55"/>
      <c r="U26" s="55"/>
      <c r="V26" s="55"/>
      <c r="W26" s="57" t="s">
        <v>720</v>
      </c>
      <c r="X26" s="55"/>
      <c r="Y26" s="55"/>
      <c r="Z26" s="55"/>
      <c r="AA26" s="55" t="s">
        <v>720</v>
      </c>
      <c r="AB26" s="57"/>
      <c r="AC26" s="55"/>
      <c r="AD26" s="55" t="s">
        <v>720</v>
      </c>
      <c r="AE26" s="55"/>
      <c r="AF26" s="55" t="s">
        <v>720</v>
      </c>
      <c r="AG26" s="55"/>
      <c r="AH26" s="61"/>
      <c r="AI26" s="55"/>
      <c r="AJ26" s="55"/>
      <c r="AK26" s="55"/>
      <c r="AL26" s="57"/>
      <c r="AM26" s="55"/>
      <c r="AN26" s="55"/>
      <c r="AO26" s="55"/>
      <c r="AP26" s="55"/>
      <c r="AQ26" s="57"/>
      <c r="AR26" s="55"/>
      <c r="AS26" s="55"/>
      <c r="AT26" s="55"/>
      <c r="AU26" s="55"/>
      <c r="AV26" s="57"/>
      <c r="AW26" s="55"/>
      <c r="AX26" s="55"/>
      <c r="AY26" s="57"/>
    </row>
    <row r="27" spans="1:51" s="26" customFormat="1" ht="12">
      <c r="A27" s="59" t="s">
        <v>633</v>
      </c>
      <c r="B27" s="198">
        <v>39683</v>
      </c>
      <c r="C27" s="55">
        <f t="shared" si="6"/>
        <v>12</v>
      </c>
      <c r="D27" s="55" t="s">
        <v>720</v>
      </c>
      <c r="E27" s="55"/>
      <c r="F27" s="55">
        <v>1</v>
      </c>
      <c r="G27" s="55">
        <v>1</v>
      </c>
      <c r="H27" s="57">
        <v>1</v>
      </c>
      <c r="I27" s="55" t="s">
        <v>720</v>
      </c>
      <c r="J27" s="55"/>
      <c r="K27" s="55" t="s">
        <v>720</v>
      </c>
      <c r="L27" s="55"/>
      <c r="M27" s="57"/>
      <c r="N27" s="55" t="s">
        <v>720</v>
      </c>
      <c r="O27" s="55"/>
      <c r="P27" s="55"/>
      <c r="Q27" s="55"/>
      <c r="R27" s="57"/>
      <c r="S27" s="55"/>
      <c r="T27" s="55"/>
      <c r="U27" s="55"/>
      <c r="V27" s="55"/>
      <c r="W27" s="57"/>
      <c r="X27" s="55"/>
      <c r="Y27" s="55"/>
      <c r="Z27" s="55"/>
      <c r="AA27" s="55"/>
      <c r="AB27" s="57"/>
      <c r="AC27" s="55"/>
      <c r="AD27" s="55"/>
      <c r="AE27" s="55"/>
      <c r="AF27" s="55" t="s">
        <v>720</v>
      </c>
      <c r="AG27" s="55"/>
      <c r="AH27" s="61"/>
      <c r="AI27" s="55" t="s">
        <v>720</v>
      </c>
      <c r="AJ27" s="55" t="s">
        <v>720</v>
      </c>
      <c r="AK27" s="55" t="s">
        <v>720</v>
      </c>
      <c r="AL27" s="57"/>
      <c r="AM27" s="55"/>
      <c r="AN27" s="55"/>
      <c r="AO27" s="55"/>
      <c r="AP27" s="55"/>
      <c r="AQ27" s="57"/>
      <c r="AR27" s="55"/>
      <c r="AS27" s="55" t="s">
        <v>720</v>
      </c>
      <c r="AT27" s="55"/>
      <c r="AU27" s="55"/>
      <c r="AV27" s="57"/>
      <c r="AW27" s="55"/>
      <c r="AX27" s="55"/>
      <c r="AY27" s="57"/>
    </row>
    <row r="28" spans="1:51" s="26" customFormat="1" ht="12">
      <c r="A28" s="59" t="s">
        <v>283</v>
      </c>
      <c r="B28" s="198">
        <v>39690</v>
      </c>
      <c r="C28" s="55">
        <f t="shared" si="6"/>
        <v>11</v>
      </c>
      <c r="D28" s="55">
        <v>2</v>
      </c>
      <c r="E28" s="55" t="s">
        <v>720</v>
      </c>
      <c r="F28" s="55">
        <v>2</v>
      </c>
      <c r="G28" s="55"/>
      <c r="H28" s="57" t="s">
        <v>720</v>
      </c>
      <c r="I28" s="55" t="s">
        <v>720</v>
      </c>
      <c r="J28" s="55" t="s">
        <v>720</v>
      </c>
      <c r="K28" s="55"/>
      <c r="L28" s="55"/>
      <c r="M28" s="57"/>
      <c r="N28" s="55"/>
      <c r="O28" s="55"/>
      <c r="P28" s="55"/>
      <c r="Q28" s="55"/>
      <c r="R28" s="57"/>
      <c r="S28" s="55"/>
      <c r="T28" s="55"/>
      <c r="U28" s="55"/>
      <c r="V28" s="55"/>
      <c r="W28" s="57"/>
      <c r="X28" s="55" t="s">
        <v>720</v>
      </c>
      <c r="Y28" s="55"/>
      <c r="Z28" s="55"/>
      <c r="AA28" s="55"/>
      <c r="AB28" s="57"/>
      <c r="AC28" s="55"/>
      <c r="AD28" s="55"/>
      <c r="AE28" s="55"/>
      <c r="AF28" s="55" t="s">
        <v>720</v>
      </c>
      <c r="AG28" s="55"/>
      <c r="AH28" s="61"/>
      <c r="AI28" s="55"/>
      <c r="AJ28" s="55"/>
      <c r="AK28" s="55"/>
      <c r="AL28" s="57"/>
      <c r="AM28" s="55"/>
      <c r="AN28" s="55"/>
      <c r="AO28" s="55"/>
      <c r="AP28" s="55"/>
      <c r="AQ28" s="57"/>
      <c r="AR28" s="55"/>
      <c r="AS28" s="55"/>
      <c r="AT28" s="55" t="s">
        <v>720</v>
      </c>
      <c r="AU28" s="55" t="s">
        <v>720</v>
      </c>
      <c r="AV28" s="57" t="s">
        <v>720</v>
      </c>
      <c r="AW28" s="55"/>
      <c r="AX28" s="55"/>
      <c r="AY28" s="57"/>
    </row>
    <row r="29" spans="1:51" s="26" customFormat="1" ht="12">
      <c r="A29" s="59" t="s">
        <v>284</v>
      </c>
      <c r="B29" s="198">
        <v>39697</v>
      </c>
      <c r="C29" s="55">
        <f t="shared" si="6"/>
        <v>11</v>
      </c>
      <c r="D29" s="55">
        <v>1</v>
      </c>
      <c r="E29" s="55">
        <v>1</v>
      </c>
      <c r="F29" s="55" t="s">
        <v>720</v>
      </c>
      <c r="G29" s="55" t="s">
        <v>720</v>
      </c>
      <c r="H29" s="57" t="s">
        <v>720</v>
      </c>
      <c r="I29" s="55" t="s">
        <v>720</v>
      </c>
      <c r="J29" s="55" t="s">
        <v>720</v>
      </c>
      <c r="K29" s="55" t="s">
        <v>720</v>
      </c>
      <c r="L29" s="55"/>
      <c r="M29" s="57"/>
      <c r="N29" s="55" t="s">
        <v>720</v>
      </c>
      <c r="O29" s="55"/>
      <c r="P29" s="55"/>
      <c r="Q29" s="55" t="s">
        <v>720</v>
      </c>
      <c r="R29" s="57"/>
      <c r="S29" s="55"/>
      <c r="T29" s="55"/>
      <c r="U29" s="55"/>
      <c r="V29" s="55"/>
      <c r="W29" s="57"/>
      <c r="X29" s="55"/>
      <c r="Y29" s="55"/>
      <c r="Z29" s="55"/>
      <c r="AA29" s="55" t="s">
        <v>720</v>
      </c>
      <c r="AB29" s="57"/>
      <c r="AC29" s="55"/>
      <c r="AD29" s="55"/>
      <c r="AE29" s="55"/>
      <c r="AF29" s="55"/>
      <c r="AG29" s="55"/>
      <c r="AH29" s="61"/>
      <c r="AI29" s="55"/>
      <c r="AJ29" s="55"/>
      <c r="AK29" s="55"/>
      <c r="AL29" s="57"/>
      <c r="AM29" s="55"/>
      <c r="AN29" s="55"/>
      <c r="AO29" s="55"/>
      <c r="AP29" s="55"/>
      <c r="AQ29" s="57"/>
      <c r="AR29" s="55"/>
      <c r="AS29" s="55"/>
      <c r="AT29" s="55"/>
      <c r="AU29" s="55"/>
      <c r="AV29" s="57"/>
      <c r="AW29" s="55"/>
      <c r="AX29" s="55"/>
      <c r="AY29" s="57"/>
    </row>
    <row r="30" spans="1:51" s="26" customFormat="1" ht="12">
      <c r="A30" s="55" t="s">
        <v>720</v>
      </c>
      <c r="B30" s="79">
        <v>39704</v>
      </c>
      <c r="C30" s="55">
        <f t="shared" si="6"/>
        <v>0</v>
      </c>
      <c r="D30" s="55"/>
      <c r="E30" s="55"/>
      <c r="F30" s="55"/>
      <c r="G30" s="55"/>
      <c r="H30" s="57"/>
      <c r="I30" s="55"/>
      <c r="J30" s="55"/>
      <c r="K30" s="55"/>
      <c r="L30" s="55"/>
      <c r="M30" s="57"/>
      <c r="N30" s="55"/>
      <c r="O30" s="55"/>
      <c r="P30" s="55"/>
      <c r="Q30" s="55"/>
      <c r="R30" s="57"/>
      <c r="S30" s="55"/>
      <c r="T30" s="55"/>
      <c r="U30" s="55"/>
      <c r="V30" s="55"/>
      <c r="W30" s="57"/>
      <c r="X30" s="55"/>
      <c r="Y30" s="55"/>
      <c r="Z30" s="55"/>
      <c r="AA30" s="55"/>
      <c r="AB30" s="57"/>
      <c r="AC30" s="55"/>
      <c r="AD30" s="55"/>
      <c r="AE30" s="55"/>
      <c r="AF30" s="55"/>
      <c r="AG30" s="55"/>
      <c r="AH30" s="61"/>
      <c r="AI30" s="55"/>
      <c r="AJ30" s="55"/>
      <c r="AK30" s="55"/>
      <c r="AL30" s="57"/>
      <c r="AM30" s="55"/>
      <c r="AN30" s="55"/>
      <c r="AO30" s="55"/>
      <c r="AP30" s="55"/>
      <c r="AQ30" s="57"/>
      <c r="AR30" s="55"/>
      <c r="AS30" s="55"/>
      <c r="AT30" s="55"/>
      <c r="AU30" s="55"/>
      <c r="AV30" s="57"/>
      <c r="AW30" s="55"/>
      <c r="AX30" s="55"/>
      <c r="AY30" s="57"/>
    </row>
    <row r="31" spans="1:51" s="26" customFormat="1" ht="12">
      <c r="A31" s="55" t="s">
        <v>720</v>
      </c>
      <c r="B31" s="79">
        <v>39711</v>
      </c>
      <c r="C31" s="55">
        <f t="shared" si="6"/>
        <v>0</v>
      </c>
      <c r="D31" s="55"/>
      <c r="E31" s="55"/>
      <c r="F31" s="55"/>
      <c r="G31" s="55"/>
      <c r="H31" s="57"/>
      <c r="I31" s="55"/>
      <c r="J31" s="55"/>
      <c r="K31" s="55"/>
      <c r="L31" s="55"/>
      <c r="M31" s="57"/>
      <c r="N31" s="55"/>
      <c r="O31" s="55"/>
      <c r="P31" s="55"/>
      <c r="Q31" s="55"/>
      <c r="R31" s="57"/>
      <c r="S31" s="55"/>
      <c r="T31" s="55"/>
      <c r="U31" s="55"/>
      <c r="V31" s="55"/>
      <c r="W31" s="57"/>
      <c r="X31" s="55"/>
      <c r="Y31" s="55"/>
      <c r="Z31" s="55"/>
      <c r="AA31" s="55"/>
      <c r="AB31" s="57"/>
      <c r="AC31" s="55"/>
      <c r="AD31" s="55"/>
      <c r="AE31" s="55"/>
      <c r="AF31" s="55"/>
      <c r="AG31" s="55"/>
      <c r="AH31" s="61"/>
      <c r="AI31" s="55"/>
      <c r="AJ31" s="55"/>
      <c r="AK31" s="55"/>
      <c r="AL31" s="57"/>
      <c r="AM31" s="55"/>
      <c r="AN31" s="55"/>
      <c r="AO31" s="55"/>
      <c r="AP31" s="55"/>
      <c r="AQ31" s="57"/>
      <c r="AR31" s="55"/>
      <c r="AS31" s="55"/>
      <c r="AT31" s="55"/>
      <c r="AU31" s="55"/>
      <c r="AV31" s="57"/>
      <c r="AW31" s="55"/>
      <c r="AX31" s="55"/>
      <c r="AY31" s="57"/>
    </row>
    <row r="32" spans="2:51" s="26" customFormat="1" ht="12">
      <c r="B32" s="27"/>
      <c r="D32" s="24"/>
      <c r="H32" s="27"/>
      <c r="M32" s="27"/>
      <c r="R32" s="27"/>
      <c r="W32" s="27"/>
      <c r="AB32" s="27"/>
      <c r="AH32" s="24"/>
      <c r="AL32" s="27"/>
      <c r="AQ32" s="27"/>
      <c r="AV32" s="27"/>
      <c r="AY32" s="27"/>
    </row>
    <row r="33" spans="2:51" s="26" customFormat="1" ht="12">
      <c r="B33" s="27"/>
      <c r="D33" s="24"/>
      <c r="H33" s="27"/>
      <c r="M33" s="27"/>
      <c r="R33" s="27"/>
      <c r="W33" s="27"/>
      <c r="AB33" s="27"/>
      <c r="AH33" s="24"/>
      <c r="AL33" s="27"/>
      <c r="AQ33" s="27"/>
      <c r="AV33" s="27"/>
      <c r="AY33" s="27"/>
    </row>
    <row r="34" spans="1:52" ht="12.75">
      <c r="A34" s="200"/>
      <c r="B34" s="201"/>
      <c r="C34" s="82"/>
      <c r="AZ34" s="88"/>
    </row>
    <row r="35" ht="12">
      <c r="AZ35" s="88"/>
    </row>
    <row r="36" ht="12">
      <c r="AZ36" s="88"/>
    </row>
    <row r="37" ht="12">
      <c r="AZ37" s="88"/>
    </row>
    <row r="38" ht="12">
      <c r="AZ38" s="88"/>
    </row>
    <row r="39" ht="12">
      <c r="AZ39" s="88"/>
    </row>
    <row r="40" ht="12">
      <c r="AZ40" s="88"/>
    </row>
    <row r="41" ht="12">
      <c r="AZ41" s="88"/>
    </row>
  </sheetData>
  <conditionalFormatting sqref="D5:E31 G5:AY31 F5:F22 F24:F31">
    <cfRule type="cellIs" priority="1" dxfId="4" operator="equal" stopIfTrue="1">
      <formula>$A$33</formula>
    </cfRule>
  </conditionalFormatting>
  <conditionalFormatting sqref="C5:C31">
    <cfRule type="cellIs" priority="2" dxfId="2" operator="notEqual" stopIfTrue="1">
      <formula>11</formula>
    </cfRule>
    <cfRule type="cellIs" priority="3" dxfId="2" operator="equal" stopIfTrue="1">
      <formula>0</formula>
    </cfRule>
  </conditionalFormatting>
  <conditionalFormatting sqref="AG4:AY4">
    <cfRule type="cellIs" priority="4" dxfId="0" operator="equal" stopIfTrue="1">
      <formula>"$b$4"</formula>
    </cfRule>
  </conditionalFormatting>
  <conditionalFormatting sqref="D4:AF4">
    <cfRule type="cellIs" priority="5" dxfId="0" operator="equal" stopIfTrue="1">
      <formula>$B$4</formula>
    </cfRule>
  </conditionalFormatting>
  <conditionalFormatting sqref="D2:AY2">
    <cfRule type="cellIs" priority="6" dxfId="0" operator="equal" stopIfTrue="1">
      <formula>$B$2</formula>
    </cfRule>
  </conditionalFormatting>
  <conditionalFormatting sqref="D3:AY3">
    <cfRule type="cellIs" priority="7" dxfId="0" operator="equal" stopIfTrue="1">
      <formula>$B$3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33"/>
  <sheetViews>
    <sheetView workbookViewId="0" topLeftCell="A1">
      <selection activeCell="A42" sqref="A42"/>
    </sheetView>
  </sheetViews>
  <sheetFormatPr defaultColWidth="8.8515625" defaultRowHeight="12.75"/>
  <cols>
    <col min="1" max="1" width="11.421875" style="3" customWidth="1"/>
    <col min="2" max="2" width="9.00390625" style="3" bestFit="1" customWidth="1"/>
    <col min="3" max="3" width="9.28125" style="3" bestFit="1" customWidth="1"/>
    <col min="4" max="4" width="4.00390625" style="3" bestFit="1" customWidth="1"/>
    <col min="5" max="5" width="1.421875" style="3" customWidth="1"/>
    <col min="6" max="6" width="12.421875" style="3" bestFit="1" customWidth="1"/>
    <col min="7" max="7" width="3.00390625" style="3" bestFit="1" customWidth="1"/>
    <col min="8" max="8" width="2.00390625" style="3" bestFit="1" customWidth="1"/>
    <col min="9" max="9" width="3.00390625" style="3" bestFit="1" customWidth="1"/>
    <col min="10" max="10" width="2.00390625" style="3" bestFit="1" customWidth="1"/>
    <col min="11" max="11" width="2.140625" style="3" customWidth="1"/>
    <col min="12" max="12" width="11.421875" style="3" customWidth="1"/>
    <col min="13" max="13" width="9.00390625" style="3" bestFit="1" customWidth="1"/>
    <col min="14" max="14" width="9.28125" style="3" bestFit="1" customWidth="1"/>
    <col min="15" max="15" width="4.00390625" style="3" bestFit="1" customWidth="1"/>
    <col min="16" max="16" width="1.421875" style="3" customWidth="1"/>
    <col min="17" max="17" width="12.421875" style="3" bestFit="1" customWidth="1"/>
    <col min="18" max="18" width="3.00390625" style="3" bestFit="1" customWidth="1"/>
    <col min="19" max="19" width="2.00390625" style="3" bestFit="1" customWidth="1"/>
    <col min="20" max="20" width="3.00390625" style="3" bestFit="1" customWidth="1"/>
    <col min="21" max="21" width="2.00390625" style="3" bestFit="1" customWidth="1"/>
    <col min="22" max="22" width="2.140625" style="3" customWidth="1"/>
    <col min="23" max="23" width="11.421875" style="0" customWidth="1"/>
    <col min="24" max="24" width="9.00390625" style="0" bestFit="1" customWidth="1"/>
    <col min="25" max="25" width="9.28125" style="0" bestFit="1" customWidth="1"/>
    <col min="26" max="26" width="4.00390625" style="0" bestFit="1" customWidth="1"/>
    <col min="27" max="27" width="1.421875" style="0" customWidth="1"/>
    <col min="28" max="28" width="12.421875" style="0" bestFit="1" customWidth="1"/>
    <col min="29" max="29" width="3.00390625" style="0" bestFit="1" customWidth="1"/>
    <col min="30" max="30" width="2.00390625" style="0" bestFit="1" customWidth="1"/>
    <col min="31" max="31" width="3.00390625" style="0" bestFit="1" customWidth="1"/>
    <col min="32" max="32" width="2.00390625" style="0" bestFit="1" customWidth="1"/>
    <col min="33" max="33" width="1.421875" style="0" customWidth="1"/>
    <col min="34" max="34" width="8.8515625" style="0" customWidth="1"/>
    <col min="35" max="35" width="11.421875" style="0" customWidth="1"/>
    <col min="36" max="36" width="9.00390625" style="0" bestFit="1" customWidth="1"/>
    <col min="37" max="37" width="7.421875" style="0" bestFit="1" customWidth="1"/>
    <col min="38" max="38" width="4.00390625" style="0" bestFit="1" customWidth="1"/>
    <col min="39" max="39" width="1.421875" style="0" customWidth="1"/>
    <col min="40" max="40" width="12.421875" style="0" bestFit="1" customWidth="1"/>
    <col min="41" max="41" width="3.00390625" style="0" bestFit="1" customWidth="1"/>
    <col min="42" max="42" width="2.00390625" style="0" bestFit="1" customWidth="1"/>
    <col min="43" max="43" width="3.00390625" style="0" bestFit="1" customWidth="1"/>
    <col min="44" max="44" width="2.00390625" style="0" bestFit="1" customWidth="1"/>
    <col min="45" max="45" width="11.421875" style="0" customWidth="1"/>
    <col min="46" max="46" width="9.00390625" style="0" bestFit="1" customWidth="1"/>
    <col min="47" max="47" width="9.28125" style="0" bestFit="1" customWidth="1"/>
    <col min="48" max="48" width="4.00390625" style="0" bestFit="1" customWidth="1"/>
    <col min="49" max="49" width="1.421875" style="0" customWidth="1"/>
    <col min="50" max="50" width="12.421875" style="0" bestFit="1" customWidth="1"/>
    <col min="51" max="51" width="3.00390625" style="0" bestFit="1" customWidth="1"/>
    <col min="52" max="52" width="2.00390625" style="0" bestFit="1" customWidth="1"/>
    <col min="53" max="53" width="3.00390625" style="0" bestFit="1" customWidth="1"/>
    <col min="54" max="54" width="2.00390625" style="0" bestFit="1" customWidth="1"/>
    <col min="55" max="55" width="1.421875" style="0" customWidth="1"/>
    <col min="56" max="56" width="11.421875" style="0" bestFit="1" customWidth="1"/>
    <col min="57" max="57" width="8.7109375" style="0" bestFit="1" customWidth="1"/>
    <col min="58" max="58" width="8.140625" style="0" bestFit="1" customWidth="1"/>
    <col min="59" max="59" width="4.00390625" style="0" bestFit="1" customWidth="1"/>
    <col min="60" max="60" width="1.7109375" style="0" customWidth="1"/>
    <col min="61" max="61" width="9.7109375" style="0" bestFit="1" customWidth="1"/>
    <col min="62" max="62" width="4.00390625" style="0" bestFit="1" customWidth="1"/>
    <col min="63" max="63" width="2.00390625" style="0" bestFit="1" customWidth="1"/>
    <col min="64" max="64" width="3.00390625" style="0" bestFit="1" customWidth="1"/>
    <col min="65" max="65" width="2.00390625" style="0" bestFit="1" customWidth="1"/>
    <col min="66" max="66" width="1.7109375" style="0" customWidth="1"/>
    <col min="67" max="67" width="11.421875" style="0" bestFit="1" customWidth="1"/>
    <col min="68" max="68" width="8.7109375" style="0" bestFit="1" customWidth="1"/>
    <col min="69" max="69" width="8.140625" style="0" bestFit="1" customWidth="1"/>
    <col min="70" max="70" width="4.00390625" style="0" bestFit="1" customWidth="1"/>
    <col min="71" max="71" width="1.7109375" style="0" customWidth="1"/>
    <col min="72" max="72" width="9.7109375" style="0" bestFit="1" customWidth="1"/>
    <col min="73" max="73" width="4.00390625" style="0" bestFit="1" customWidth="1"/>
    <col min="74" max="74" width="2.00390625" style="0" bestFit="1" customWidth="1"/>
    <col min="75" max="75" width="3.00390625" style="0" bestFit="1" customWidth="1"/>
    <col min="76" max="76" width="2.00390625" style="0" bestFit="1" customWidth="1"/>
    <col min="77" max="77" width="1.7109375" style="0" customWidth="1"/>
    <col min="78" max="78" width="11.421875" style="0" bestFit="1" customWidth="1"/>
    <col min="79" max="79" width="8.7109375" style="0" bestFit="1" customWidth="1"/>
    <col min="80" max="80" width="8.140625" style="0" bestFit="1" customWidth="1"/>
    <col min="81" max="81" width="4.00390625" style="0" bestFit="1" customWidth="1"/>
    <col min="82" max="82" width="8.8515625" style="0" customWidth="1"/>
    <col min="83" max="83" width="9.7109375" style="0" bestFit="1" customWidth="1"/>
    <col min="84" max="84" width="4.00390625" style="0" bestFit="1" customWidth="1"/>
    <col min="85" max="85" width="2.00390625" style="0" bestFit="1" customWidth="1"/>
    <col min="86" max="86" width="3.00390625" style="0" customWidth="1"/>
    <col min="87" max="87" width="2.00390625" style="0" customWidth="1"/>
    <col min="88" max="88" width="2.140625" style="0" customWidth="1"/>
    <col min="89" max="89" width="8.7109375" style="0" customWidth="1"/>
    <col min="90" max="98" width="2.8515625" style="0" customWidth="1"/>
    <col min="99" max="99" width="1.7109375" style="0" customWidth="1"/>
    <col min="100" max="100" width="8.8515625" style="0" customWidth="1"/>
    <col min="101" max="109" width="5.00390625" style="0" customWidth="1"/>
  </cols>
  <sheetData>
    <row r="1" spans="1:109" ht="12">
      <c r="A1" s="5" t="s">
        <v>308</v>
      </c>
      <c r="B1" s="5"/>
      <c r="C1" s="6">
        <v>39606</v>
      </c>
      <c r="D1" s="5"/>
      <c r="E1" s="5"/>
      <c r="F1" s="5"/>
      <c r="G1" s="5"/>
      <c r="H1" s="5"/>
      <c r="I1" s="5"/>
      <c r="J1" s="5"/>
      <c r="L1" s="5" t="s">
        <v>309</v>
      </c>
      <c r="M1" s="5"/>
      <c r="N1" s="6">
        <v>39599</v>
      </c>
      <c r="O1" s="5"/>
      <c r="P1" s="5"/>
      <c r="Q1" s="5"/>
      <c r="R1" s="5"/>
      <c r="S1" s="5"/>
      <c r="T1" s="5"/>
      <c r="U1" s="5"/>
      <c r="W1" s="7" t="s">
        <v>310</v>
      </c>
      <c r="X1" s="7"/>
      <c r="Y1" s="8">
        <v>39592</v>
      </c>
      <c r="Z1" s="7"/>
      <c r="AA1" s="7"/>
      <c r="AB1" s="7"/>
      <c r="AC1" s="7"/>
      <c r="AD1" s="7"/>
      <c r="AE1" s="7"/>
      <c r="AF1" s="7"/>
      <c r="AH1" s="1" t="s">
        <v>311</v>
      </c>
      <c r="AI1" s="1"/>
      <c r="AJ1" s="2">
        <v>39585</v>
      </c>
      <c r="AK1" s="1"/>
      <c r="AL1" s="1"/>
      <c r="AM1" s="1"/>
      <c r="AN1" s="1"/>
      <c r="AO1" s="1"/>
      <c r="AP1" s="1"/>
      <c r="AQ1" s="1"/>
      <c r="AS1" s="1" t="s">
        <v>312</v>
      </c>
      <c r="AT1" s="1"/>
      <c r="AU1" s="2">
        <v>39578</v>
      </c>
      <c r="AV1" s="1"/>
      <c r="AW1" s="1"/>
      <c r="AX1" s="1"/>
      <c r="AY1" s="1"/>
      <c r="AZ1" s="1"/>
      <c r="BA1" s="1"/>
      <c r="BB1" s="1"/>
      <c r="BD1" s="1" t="s">
        <v>313</v>
      </c>
      <c r="BE1" s="1"/>
      <c r="BF1" s="2">
        <v>39571</v>
      </c>
      <c r="BG1" s="1"/>
      <c r="BH1" s="1"/>
      <c r="BI1" s="1"/>
      <c r="BJ1" s="1"/>
      <c r="BK1" s="1"/>
      <c r="BL1" s="1"/>
      <c r="BM1" s="1"/>
      <c r="BO1" s="4" t="s">
        <v>314</v>
      </c>
      <c r="BP1" s="4"/>
      <c r="BQ1" s="4"/>
      <c r="BR1" s="4"/>
      <c r="BS1" s="4"/>
      <c r="BT1" s="4"/>
      <c r="BU1" s="4"/>
      <c r="BV1" s="4"/>
      <c r="BW1" s="4"/>
      <c r="BX1" s="4"/>
      <c r="BZ1" s="9" t="s">
        <v>315</v>
      </c>
      <c r="CA1" s="9"/>
      <c r="CB1" s="9"/>
      <c r="CC1" s="9"/>
      <c r="CD1" s="9"/>
      <c r="CE1" s="9"/>
      <c r="CF1" s="9"/>
      <c r="CG1" s="9"/>
      <c r="CH1" s="9"/>
      <c r="CI1" s="9"/>
      <c r="CK1" s="9" t="s">
        <v>312</v>
      </c>
      <c r="CL1" s="9"/>
      <c r="CM1" s="9"/>
      <c r="CN1" s="9"/>
      <c r="CO1" s="9"/>
      <c r="CP1" s="9"/>
      <c r="CQ1" s="9"/>
      <c r="CR1" s="9"/>
      <c r="CS1" s="9"/>
      <c r="CT1" s="9"/>
      <c r="CV1" s="9" t="s">
        <v>311</v>
      </c>
      <c r="CW1" s="9"/>
      <c r="CX1" s="9"/>
      <c r="CY1" s="9"/>
      <c r="CZ1" s="9"/>
      <c r="DA1" s="9"/>
      <c r="DB1" s="9"/>
      <c r="DC1" s="9"/>
      <c r="DD1" s="9"/>
      <c r="DE1" s="9"/>
    </row>
    <row r="2" spans="1:109" ht="12">
      <c r="A2" s="5"/>
      <c r="B2" s="5"/>
      <c r="C2" s="6"/>
      <c r="D2" s="5"/>
      <c r="E2" s="5"/>
      <c r="F2" s="5"/>
      <c r="G2" s="5"/>
      <c r="H2" s="5"/>
      <c r="I2" s="5"/>
      <c r="J2" s="5"/>
      <c r="L2" s="5"/>
      <c r="M2" s="5"/>
      <c r="N2" s="6"/>
      <c r="O2" s="5"/>
      <c r="P2" s="5"/>
      <c r="Q2" s="5"/>
      <c r="R2" s="5"/>
      <c r="S2" s="5"/>
      <c r="T2" s="5"/>
      <c r="U2" s="5"/>
      <c r="W2" s="7"/>
      <c r="X2" s="7"/>
      <c r="Y2" s="8"/>
      <c r="Z2" s="7"/>
      <c r="AA2" s="7"/>
      <c r="AB2" s="7"/>
      <c r="AC2" s="7"/>
      <c r="AD2" s="7"/>
      <c r="AE2" s="7"/>
      <c r="AF2" s="7"/>
      <c r="AH2" s="1"/>
      <c r="AI2" s="1"/>
      <c r="AJ2" s="2"/>
      <c r="AK2" s="1"/>
      <c r="AL2" s="1"/>
      <c r="AM2" s="1"/>
      <c r="AN2" s="1"/>
      <c r="AO2" s="1"/>
      <c r="AP2" s="1"/>
      <c r="AQ2" s="1"/>
      <c r="AS2" s="1"/>
      <c r="AT2" s="1"/>
      <c r="AU2" s="2"/>
      <c r="AV2" s="1"/>
      <c r="AW2" s="1"/>
      <c r="AX2" s="1"/>
      <c r="AY2" s="1"/>
      <c r="AZ2" s="1"/>
      <c r="BA2" s="1"/>
      <c r="BB2" s="1"/>
      <c r="BD2" s="1"/>
      <c r="BE2" s="1"/>
      <c r="BF2" s="2"/>
      <c r="BG2" s="1"/>
      <c r="BH2" s="1"/>
      <c r="BI2" s="1"/>
      <c r="BJ2" s="1"/>
      <c r="BK2" s="1"/>
      <c r="BL2" s="1"/>
      <c r="BM2" s="1"/>
      <c r="BO2" s="4"/>
      <c r="BP2" s="4"/>
      <c r="BQ2" s="4"/>
      <c r="BR2" s="4"/>
      <c r="BS2" s="4"/>
      <c r="BT2" s="4"/>
      <c r="BU2" s="4"/>
      <c r="BV2" s="4"/>
      <c r="BW2" s="4"/>
      <c r="BX2" s="4"/>
      <c r="BZ2" s="9"/>
      <c r="CA2" s="9"/>
      <c r="CB2" s="9"/>
      <c r="CC2" s="9"/>
      <c r="CD2" s="9"/>
      <c r="CE2" s="9"/>
      <c r="CF2" s="9"/>
      <c r="CG2" s="9"/>
      <c r="CH2" s="9"/>
      <c r="CI2" s="9"/>
      <c r="CK2" s="9"/>
      <c r="CL2" s="9"/>
      <c r="CM2" s="9"/>
      <c r="CN2" s="9"/>
      <c r="CO2" s="9"/>
      <c r="CP2" s="9"/>
      <c r="CQ2" s="9"/>
      <c r="CR2" s="9"/>
      <c r="CS2" s="9"/>
      <c r="CT2" s="9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109" ht="12">
      <c r="A3" s="5" t="s">
        <v>308</v>
      </c>
      <c r="B3" s="5"/>
      <c r="C3" s="6"/>
      <c r="D3" s="5"/>
      <c r="E3" s="5"/>
      <c r="F3" s="5"/>
      <c r="G3" s="5"/>
      <c r="H3" s="5"/>
      <c r="I3" s="5"/>
      <c r="J3" s="5"/>
      <c r="L3" s="5" t="s">
        <v>309</v>
      </c>
      <c r="M3" s="5"/>
      <c r="N3" s="6"/>
      <c r="O3" s="5"/>
      <c r="P3" s="5"/>
      <c r="Q3" s="5"/>
      <c r="R3" s="5"/>
      <c r="S3" s="5"/>
      <c r="T3" s="5"/>
      <c r="U3" s="5"/>
      <c r="W3" s="7" t="s">
        <v>315</v>
      </c>
      <c r="X3" s="7"/>
      <c r="Y3" s="8"/>
      <c r="Z3" s="7"/>
      <c r="AA3" s="7"/>
      <c r="AB3" s="7"/>
      <c r="AC3" s="7"/>
      <c r="AD3" s="7"/>
      <c r="AE3" s="7"/>
      <c r="AF3" s="7"/>
      <c r="AH3" s="1" t="s">
        <v>315</v>
      </c>
      <c r="AI3" s="1"/>
      <c r="AJ3" s="2"/>
      <c r="AK3" s="1"/>
      <c r="AL3" s="1"/>
      <c r="AM3" s="1"/>
      <c r="AN3" s="1"/>
      <c r="AO3" s="1"/>
      <c r="AP3" s="1"/>
      <c r="AQ3" s="1"/>
      <c r="AS3" s="1" t="s">
        <v>315</v>
      </c>
      <c r="AT3" s="1"/>
      <c r="AU3" s="2"/>
      <c r="AV3" s="1"/>
      <c r="AW3" s="1"/>
      <c r="AX3" s="1"/>
      <c r="AY3" s="1"/>
      <c r="AZ3" s="1"/>
      <c r="BA3" s="1"/>
      <c r="BB3" s="1"/>
      <c r="BD3" s="1" t="s">
        <v>315</v>
      </c>
      <c r="BE3" s="1"/>
      <c r="BF3" s="2"/>
      <c r="BG3" s="1"/>
      <c r="BH3" s="1"/>
      <c r="BI3" s="1"/>
      <c r="BJ3" s="1"/>
      <c r="BK3" s="1"/>
      <c r="BL3" s="1"/>
      <c r="BM3" s="1"/>
      <c r="BO3" s="4"/>
      <c r="BP3" s="4"/>
      <c r="BQ3" s="4"/>
      <c r="BR3" s="4"/>
      <c r="BS3" s="4"/>
      <c r="BT3" s="4"/>
      <c r="BU3" s="4"/>
      <c r="BV3" s="4"/>
      <c r="BW3" s="4"/>
      <c r="BX3" s="4"/>
      <c r="BZ3" s="9"/>
      <c r="CA3" s="9"/>
      <c r="CB3" s="9"/>
      <c r="CC3" s="9"/>
      <c r="CD3" s="9"/>
      <c r="CE3" s="9"/>
      <c r="CF3" s="9"/>
      <c r="CG3" s="9"/>
      <c r="CH3" s="9"/>
      <c r="CI3" s="9"/>
      <c r="CK3" s="9"/>
      <c r="CL3" s="9"/>
      <c r="CM3" s="9"/>
      <c r="CN3" s="9"/>
      <c r="CO3" s="9"/>
      <c r="CP3" s="9"/>
      <c r="CQ3" s="9"/>
      <c r="CR3" s="9"/>
      <c r="CS3" s="9"/>
      <c r="CT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12">
      <c r="A4" s="5"/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5"/>
      <c r="T4" s="5"/>
      <c r="U4" s="5"/>
      <c r="W4" s="7"/>
      <c r="X4" s="7"/>
      <c r="Y4" s="7"/>
      <c r="Z4" s="7"/>
      <c r="AA4" s="7"/>
      <c r="AB4" s="7"/>
      <c r="AC4" s="7"/>
      <c r="AD4" s="7"/>
      <c r="AE4" s="7"/>
      <c r="AF4" s="7"/>
      <c r="AH4" s="1"/>
      <c r="AI4" s="1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O4" s="4"/>
      <c r="BP4" s="4"/>
      <c r="BQ4" s="4"/>
      <c r="BR4" s="4"/>
      <c r="BS4" s="4"/>
      <c r="BT4" s="4"/>
      <c r="BU4" s="4"/>
      <c r="BV4" s="4"/>
      <c r="BW4" s="4"/>
      <c r="BX4" s="4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9"/>
      <c r="CN4" s="9"/>
      <c r="CO4" s="9"/>
      <c r="CP4" s="9"/>
      <c r="CQ4" s="9"/>
      <c r="CR4" s="9"/>
      <c r="CS4" s="9"/>
      <c r="CT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09" ht="12">
      <c r="A5" s="5"/>
      <c r="B5" s="5"/>
      <c r="C5" s="5"/>
      <c r="D5" s="5"/>
      <c r="E5" s="5"/>
      <c r="F5" s="5" t="s">
        <v>316</v>
      </c>
      <c r="G5" s="5">
        <v>12</v>
      </c>
      <c r="H5" s="5">
        <v>1</v>
      </c>
      <c r="I5" s="5">
        <v>44</v>
      </c>
      <c r="J5" s="5">
        <v>1</v>
      </c>
      <c r="L5" s="5" t="s">
        <v>317</v>
      </c>
      <c r="M5" s="5" t="s">
        <v>318</v>
      </c>
      <c r="N5" s="5" t="s">
        <v>319</v>
      </c>
      <c r="O5" s="5">
        <v>8</v>
      </c>
      <c r="P5" s="5"/>
      <c r="Q5" s="5" t="s">
        <v>316</v>
      </c>
      <c r="R5" s="5">
        <v>12</v>
      </c>
      <c r="S5" s="5">
        <v>1</v>
      </c>
      <c r="T5" s="5">
        <v>44</v>
      </c>
      <c r="U5" s="5">
        <v>1</v>
      </c>
      <c r="W5" s="7" t="s">
        <v>542</v>
      </c>
      <c r="X5" s="7" t="s">
        <v>729</v>
      </c>
      <c r="Y5" s="7"/>
      <c r="Z5" s="7">
        <v>10</v>
      </c>
      <c r="AA5" s="7"/>
      <c r="AB5" s="7" t="s">
        <v>543</v>
      </c>
      <c r="AC5" s="7">
        <v>5</v>
      </c>
      <c r="AD5" s="7">
        <v>1</v>
      </c>
      <c r="AE5" s="7">
        <v>19</v>
      </c>
      <c r="AF5" s="7" t="s">
        <v>720</v>
      </c>
      <c r="AH5" s="1" t="s">
        <v>544</v>
      </c>
      <c r="AI5" s="1"/>
      <c r="AJ5" s="1"/>
      <c r="AK5" s="1"/>
      <c r="AL5" s="1"/>
      <c r="AM5" s="1"/>
      <c r="AN5" s="1"/>
      <c r="AO5" s="1"/>
      <c r="AP5" s="1"/>
      <c r="AQ5" s="1"/>
      <c r="AS5" s="1" t="s">
        <v>542</v>
      </c>
      <c r="AT5" s="1" t="s">
        <v>729</v>
      </c>
      <c r="AU5" s="1"/>
      <c r="AV5" s="1">
        <v>10</v>
      </c>
      <c r="AW5" s="1"/>
      <c r="AX5" s="1" t="s">
        <v>543</v>
      </c>
      <c r="AY5" s="1">
        <v>5</v>
      </c>
      <c r="AZ5" s="1">
        <v>1</v>
      </c>
      <c r="BA5" s="1">
        <v>19</v>
      </c>
      <c r="BB5" s="1" t="s">
        <v>720</v>
      </c>
      <c r="BD5" s="1" t="s">
        <v>545</v>
      </c>
      <c r="BE5" s="1" t="s">
        <v>740</v>
      </c>
      <c r="BF5" s="1" t="s">
        <v>546</v>
      </c>
      <c r="BG5" s="1">
        <v>52</v>
      </c>
      <c r="BH5" s="1"/>
      <c r="BI5" s="1" t="s">
        <v>547</v>
      </c>
      <c r="BJ5" s="1">
        <v>7</v>
      </c>
      <c r="BK5" s="1">
        <v>1</v>
      </c>
      <c r="BL5" s="1">
        <v>17</v>
      </c>
      <c r="BM5" s="1">
        <v>1</v>
      </c>
      <c r="BO5" s="4" t="s">
        <v>548</v>
      </c>
      <c r="BP5" s="4" t="s">
        <v>740</v>
      </c>
      <c r="BQ5" s="4" t="s">
        <v>652</v>
      </c>
      <c r="BR5" s="4">
        <v>4</v>
      </c>
      <c r="BS5" s="4"/>
      <c r="BT5" s="4" t="s">
        <v>549</v>
      </c>
      <c r="BU5" s="4">
        <v>9</v>
      </c>
      <c r="BV5" s="4">
        <v>2</v>
      </c>
      <c r="BW5" s="4">
        <v>34</v>
      </c>
      <c r="BX5" s="4">
        <v>3</v>
      </c>
      <c r="BZ5" s="9"/>
      <c r="CA5" s="9"/>
      <c r="CB5" s="9"/>
      <c r="CC5" s="9"/>
      <c r="CD5" s="9"/>
      <c r="CE5" s="9"/>
      <c r="CF5" s="9"/>
      <c r="CG5" s="9"/>
      <c r="CH5" s="9"/>
      <c r="CI5" s="9"/>
      <c r="CK5" s="9"/>
      <c r="CL5" s="9"/>
      <c r="CM5" s="9"/>
      <c r="CN5" s="9"/>
      <c r="CO5" s="9"/>
      <c r="CP5" s="9"/>
      <c r="CQ5" s="9"/>
      <c r="CR5" s="9"/>
      <c r="CS5" s="9"/>
      <c r="CT5" s="9"/>
      <c r="CV5" s="9" t="s">
        <v>550</v>
      </c>
      <c r="CW5" s="9"/>
      <c r="CX5" s="9"/>
      <c r="CY5" s="9"/>
      <c r="CZ5" s="9"/>
      <c r="DA5" s="9"/>
      <c r="DB5" s="9"/>
      <c r="DC5" s="9"/>
      <c r="DD5" s="9"/>
      <c r="DE5" s="9"/>
    </row>
    <row r="6" spans="1:109" ht="12">
      <c r="A6" s="5"/>
      <c r="B6" s="5"/>
      <c r="C6" s="5"/>
      <c r="D6" s="5"/>
      <c r="E6" s="5"/>
      <c r="F6" s="5" t="s">
        <v>319</v>
      </c>
      <c r="G6" s="5">
        <v>12</v>
      </c>
      <c r="H6" s="5">
        <v>2</v>
      </c>
      <c r="I6" s="5">
        <v>30</v>
      </c>
      <c r="J6" s="5">
        <v>1</v>
      </c>
      <c r="L6" s="5" t="s">
        <v>551</v>
      </c>
      <c r="M6" s="5" t="s">
        <v>740</v>
      </c>
      <c r="N6" s="5" t="s">
        <v>316</v>
      </c>
      <c r="O6" s="5">
        <v>20</v>
      </c>
      <c r="P6" s="5"/>
      <c r="Q6" s="5" t="s">
        <v>319</v>
      </c>
      <c r="R6" s="5">
        <v>12</v>
      </c>
      <c r="S6" s="5">
        <v>2</v>
      </c>
      <c r="T6" s="5">
        <v>30</v>
      </c>
      <c r="U6" s="5">
        <v>1</v>
      </c>
      <c r="W6" s="7" t="s">
        <v>568</v>
      </c>
      <c r="X6" s="7" t="s">
        <v>552</v>
      </c>
      <c r="Y6" s="7" t="s">
        <v>553</v>
      </c>
      <c r="Z6" s="7">
        <v>57</v>
      </c>
      <c r="AA6" s="7"/>
      <c r="AB6" s="7" t="s">
        <v>554</v>
      </c>
      <c r="AC6" s="7">
        <v>8</v>
      </c>
      <c r="AD6" s="7">
        <v>2</v>
      </c>
      <c r="AE6" s="7">
        <v>27</v>
      </c>
      <c r="AF6" s="7" t="s">
        <v>720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S6" s="1" t="s">
        <v>568</v>
      </c>
      <c r="AT6" s="1" t="s">
        <v>552</v>
      </c>
      <c r="AU6" s="1" t="s">
        <v>553</v>
      </c>
      <c r="AV6" s="1">
        <v>57</v>
      </c>
      <c r="AW6" s="1"/>
      <c r="AX6" s="1" t="s">
        <v>554</v>
      </c>
      <c r="AY6" s="1">
        <v>8</v>
      </c>
      <c r="AZ6" s="1">
        <v>2</v>
      </c>
      <c r="BA6" s="1">
        <v>27</v>
      </c>
      <c r="BB6" s="1" t="s">
        <v>720</v>
      </c>
      <c r="BD6" s="1" t="s">
        <v>542</v>
      </c>
      <c r="BE6" s="1" t="s">
        <v>740</v>
      </c>
      <c r="BF6" s="1" t="s">
        <v>547</v>
      </c>
      <c r="BG6" s="1">
        <v>4</v>
      </c>
      <c r="BH6" s="1"/>
      <c r="BI6" s="1" t="s">
        <v>546</v>
      </c>
      <c r="BJ6" s="1">
        <v>10</v>
      </c>
      <c r="BK6" s="1">
        <v>3</v>
      </c>
      <c r="BL6" s="1">
        <v>23</v>
      </c>
      <c r="BM6" s="1">
        <v>1</v>
      </c>
      <c r="BO6" s="4" t="s">
        <v>555</v>
      </c>
      <c r="BP6" s="4" t="s">
        <v>507</v>
      </c>
      <c r="BQ6" s="4"/>
      <c r="BR6" s="4">
        <v>50</v>
      </c>
      <c r="BS6" s="4"/>
      <c r="BT6" s="4" t="s">
        <v>653</v>
      </c>
      <c r="BU6" s="4">
        <v>6</v>
      </c>
      <c r="BV6" s="4"/>
      <c r="BW6" s="4">
        <v>21</v>
      </c>
      <c r="BX6" s="4">
        <v>1</v>
      </c>
      <c r="BZ6" s="9"/>
      <c r="CA6" s="9"/>
      <c r="CB6" s="9"/>
      <c r="CC6" s="9"/>
      <c r="CD6" s="9"/>
      <c r="CE6" s="9"/>
      <c r="CF6" s="9"/>
      <c r="CG6" s="9"/>
      <c r="CH6" s="9"/>
      <c r="CI6" s="9"/>
      <c r="CK6" s="9"/>
      <c r="CL6" s="9"/>
      <c r="CM6" s="9"/>
      <c r="CN6" s="9"/>
      <c r="CO6" s="9"/>
      <c r="CP6" s="9"/>
      <c r="CQ6" s="9"/>
      <c r="CR6" s="9"/>
      <c r="CS6" s="9"/>
      <c r="CT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09" ht="12">
      <c r="A7" s="5"/>
      <c r="B7" s="5"/>
      <c r="C7" s="5"/>
      <c r="D7" s="5"/>
      <c r="E7" s="5"/>
      <c r="F7" s="5" t="s">
        <v>556</v>
      </c>
      <c r="G7" s="5">
        <v>5</v>
      </c>
      <c r="H7" s="5" t="s">
        <v>720</v>
      </c>
      <c r="I7" s="5">
        <v>24</v>
      </c>
      <c r="J7" s="5" t="s">
        <v>720</v>
      </c>
      <c r="L7" s="5" t="s">
        <v>557</v>
      </c>
      <c r="M7" s="5" t="s">
        <v>558</v>
      </c>
      <c r="N7" s="5" t="s">
        <v>567</v>
      </c>
      <c r="O7" s="5">
        <v>49</v>
      </c>
      <c r="P7" s="5"/>
      <c r="Q7" s="5" t="s">
        <v>556</v>
      </c>
      <c r="R7" s="5">
        <v>5</v>
      </c>
      <c r="S7" s="5" t="s">
        <v>720</v>
      </c>
      <c r="T7" s="5">
        <v>24</v>
      </c>
      <c r="U7" s="5" t="s">
        <v>720</v>
      </c>
      <c r="W7" s="7" t="s">
        <v>720</v>
      </c>
      <c r="X7" s="7" t="s">
        <v>559</v>
      </c>
      <c r="Y7" s="7" t="s">
        <v>560</v>
      </c>
      <c r="Z7" s="7">
        <v>11</v>
      </c>
      <c r="AA7" s="7"/>
      <c r="AB7" s="7" t="s">
        <v>560</v>
      </c>
      <c r="AC7" s="7">
        <v>12</v>
      </c>
      <c r="AD7" s="7">
        <v>3</v>
      </c>
      <c r="AE7" s="7">
        <v>37</v>
      </c>
      <c r="AF7" s="7">
        <v>2</v>
      </c>
      <c r="AH7" s="1"/>
      <c r="AI7" s="1"/>
      <c r="AJ7" s="1"/>
      <c r="AK7" s="1"/>
      <c r="AL7" s="1"/>
      <c r="AM7" s="1"/>
      <c r="AN7" s="1"/>
      <c r="AO7" s="1"/>
      <c r="AP7" s="1"/>
      <c r="AQ7" s="1"/>
      <c r="AS7" s="1" t="s">
        <v>720</v>
      </c>
      <c r="AT7" s="1" t="s">
        <v>559</v>
      </c>
      <c r="AU7" s="1" t="s">
        <v>560</v>
      </c>
      <c r="AV7" s="1">
        <v>11</v>
      </c>
      <c r="AW7" s="1"/>
      <c r="AX7" s="1" t="s">
        <v>560</v>
      </c>
      <c r="AY7" s="1">
        <v>12</v>
      </c>
      <c r="AZ7" s="1">
        <v>3</v>
      </c>
      <c r="BA7" s="1">
        <v>37</v>
      </c>
      <c r="BB7" s="1">
        <v>2</v>
      </c>
      <c r="BD7" s="1" t="s">
        <v>370</v>
      </c>
      <c r="BE7" s="1" t="s">
        <v>740</v>
      </c>
      <c r="BF7" s="1" t="s">
        <v>561</v>
      </c>
      <c r="BG7" s="1">
        <v>42</v>
      </c>
      <c r="BH7" s="1"/>
      <c r="BI7" s="1" t="s">
        <v>562</v>
      </c>
      <c r="BJ7" s="1">
        <v>12</v>
      </c>
      <c r="BK7" s="1">
        <v>1</v>
      </c>
      <c r="BL7" s="1">
        <v>43</v>
      </c>
      <c r="BM7" s="1">
        <v>1</v>
      </c>
      <c r="BO7" s="4" t="s">
        <v>563</v>
      </c>
      <c r="BP7" s="4" t="s">
        <v>740</v>
      </c>
      <c r="BQ7" s="4" t="s">
        <v>564</v>
      </c>
      <c r="BR7" s="4">
        <v>26</v>
      </c>
      <c r="BS7" s="4"/>
      <c r="BT7" s="4" t="s">
        <v>542</v>
      </c>
      <c r="BU7" s="4">
        <v>5</v>
      </c>
      <c r="BV7" s="4">
        <v>2</v>
      </c>
      <c r="BW7" s="4">
        <v>8</v>
      </c>
      <c r="BX7" s="4">
        <v>2</v>
      </c>
      <c r="BZ7" s="9"/>
      <c r="CA7" s="9"/>
      <c r="CB7" s="9"/>
      <c r="CC7" s="9"/>
      <c r="CD7" s="9"/>
      <c r="CE7" s="9"/>
      <c r="CF7" s="9"/>
      <c r="CG7" s="9"/>
      <c r="CH7" s="9"/>
      <c r="CI7" s="9"/>
      <c r="CK7" s="9"/>
      <c r="CL7" s="9"/>
      <c r="CM7" s="9"/>
      <c r="CN7" s="9"/>
      <c r="CO7" s="9"/>
      <c r="CP7" s="9"/>
      <c r="CQ7" s="9"/>
      <c r="CR7" s="9"/>
      <c r="CS7" s="9"/>
      <c r="CT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09" ht="12">
      <c r="A8" s="5"/>
      <c r="B8" s="5"/>
      <c r="C8" s="5"/>
      <c r="D8" s="5"/>
      <c r="E8" s="5"/>
      <c r="F8" s="5" t="s">
        <v>542</v>
      </c>
      <c r="G8" s="5">
        <v>7</v>
      </c>
      <c r="H8" s="5">
        <v>1</v>
      </c>
      <c r="I8" s="5">
        <v>27</v>
      </c>
      <c r="J8" s="5">
        <v>1</v>
      </c>
      <c r="L8" s="5" t="s">
        <v>344</v>
      </c>
      <c r="M8" s="5" t="s">
        <v>345</v>
      </c>
      <c r="N8" s="5" t="s">
        <v>567</v>
      </c>
      <c r="O8" s="5">
        <v>37</v>
      </c>
      <c r="P8" s="5"/>
      <c r="Q8" s="5" t="s">
        <v>542</v>
      </c>
      <c r="R8" s="5">
        <v>7</v>
      </c>
      <c r="S8" s="5">
        <v>1</v>
      </c>
      <c r="T8" s="5">
        <v>27</v>
      </c>
      <c r="U8" s="5">
        <v>1</v>
      </c>
      <c r="W8" s="7" t="s">
        <v>545</v>
      </c>
      <c r="X8" s="7" t="s">
        <v>740</v>
      </c>
      <c r="Y8" s="7" t="s">
        <v>560</v>
      </c>
      <c r="Z8" s="7">
        <v>25</v>
      </c>
      <c r="AA8" s="7"/>
      <c r="AB8" s="7" t="s">
        <v>346</v>
      </c>
      <c r="AC8" s="7">
        <v>12</v>
      </c>
      <c r="AD8" s="7">
        <v>1</v>
      </c>
      <c r="AE8" s="7">
        <v>40</v>
      </c>
      <c r="AF8" s="7" t="s">
        <v>720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S8" s="1" t="s">
        <v>545</v>
      </c>
      <c r="AT8" s="1" t="s">
        <v>740</v>
      </c>
      <c r="AU8" s="1" t="s">
        <v>560</v>
      </c>
      <c r="AV8" s="1">
        <v>25</v>
      </c>
      <c r="AW8" s="1"/>
      <c r="AX8" s="1" t="s">
        <v>346</v>
      </c>
      <c r="AY8" s="1">
        <v>12</v>
      </c>
      <c r="AZ8" s="1">
        <v>1</v>
      </c>
      <c r="BA8" s="1">
        <v>40</v>
      </c>
      <c r="BB8" s="1" t="s">
        <v>720</v>
      </c>
      <c r="BD8" s="1" t="s">
        <v>347</v>
      </c>
      <c r="BE8" s="1" t="s">
        <v>729</v>
      </c>
      <c r="BF8" s="1" t="s">
        <v>720</v>
      </c>
      <c r="BG8" s="1">
        <v>3</v>
      </c>
      <c r="BH8" s="1"/>
      <c r="BI8" s="1" t="s">
        <v>561</v>
      </c>
      <c r="BJ8" s="1">
        <v>9</v>
      </c>
      <c r="BK8" s="1">
        <v>4</v>
      </c>
      <c r="BL8" s="1">
        <v>20</v>
      </c>
      <c r="BM8" s="1">
        <v>1</v>
      </c>
      <c r="BO8" s="4" t="s">
        <v>348</v>
      </c>
      <c r="BP8" s="4" t="s">
        <v>740</v>
      </c>
      <c r="BQ8" s="4" t="s">
        <v>654</v>
      </c>
      <c r="BR8" s="4">
        <v>0</v>
      </c>
      <c r="BS8" s="4"/>
      <c r="BT8" s="4" t="s">
        <v>349</v>
      </c>
      <c r="BU8" s="4">
        <v>5</v>
      </c>
      <c r="BV8" s="4"/>
      <c r="BW8" s="4">
        <v>14</v>
      </c>
      <c r="BX8" s="4">
        <v>2</v>
      </c>
      <c r="BZ8" s="9"/>
      <c r="CA8" s="9"/>
      <c r="CB8" s="9"/>
      <c r="CC8" s="9"/>
      <c r="CD8" s="9"/>
      <c r="CE8" s="9"/>
      <c r="CF8" s="9"/>
      <c r="CG8" s="9"/>
      <c r="CH8" s="9"/>
      <c r="CI8" s="9"/>
      <c r="CK8" s="9"/>
      <c r="CL8" s="9"/>
      <c r="CM8" s="9"/>
      <c r="CN8" s="9"/>
      <c r="CO8" s="9"/>
      <c r="CP8" s="9"/>
      <c r="CQ8" s="9"/>
      <c r="CR8" s="9"/>
      <c r="CS8" s="9"/>
      <c r="CT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09" ht="12">
      <c r="A9" s="5"/>
      <c r="B9" s="5"/>
      <c r="C9" s="5"/>
      <c r="D9" s="5"/>
      <c r="E9" s="5"/>
      <c r="F9" s="5" t="s">
        <v>567</v>
      </c>
      <c r="G9" s="5">
        <v>9</v>
      </c>
      <c r="H9" s="5" t="s">
        <v>720</v>
      </c>
      <c r="I9" s="5">
        <v>25</v>
      </c>
      <c r="J9" s="5">
        <v>6</v>
      </c>
      <c r="L9" s="5" t="s">
        <v>350</v>
      </c>
      <c r="M9" s="5" t="s">
        <v>740</v>
      </c>
      <c r="N9" s="5" t="s">
        <v>567</v>
      </c>
      <c r="O9" s="5">
        <v>0</v>
      </c>
      <c r="P9" s="5"/>
      <c r="Q9" s="5" t="s">
        <v>567</v>
      </c>
      <c r="R9" s="5">
        <v>9</v>
      </c>
      <c r="S9" s="5" t="s">
        <v>720</v>
      </c>
      <c r="T9" s="5">
        <v>25</v>
      </c>
      <c r="U9" s="5">
        <v>6</v>
      </c>
      <c r="W9" s="7" t="s">
        <v>720</v>
      </c>
      <c r="X9" s="7" t="s">
        <v>740</v>
      </c>
      <c r="Y9" s="7" t="s">
        <v>553</v>
      </c>
      <c r="Z9" s="7">
        <v>0</v>
      </c>
      <c r="AA9" s="7"/>
      <c r="AB9" s="7" t="s">
        <v>553</v>
      </c>
      <c r="AC9" s="7">
        <v>6</v>
      </c>
      <c r="AD9" s="7" t="s">
        <v>720</v>
      </c>
      <c r="AE9" s="7">
        <v>14</v>
      </c>
      <c r="AF9" s="7">
        <v>5</v>
      </c>
      <c r="AH9" s="1"/>
      <c r="AI9" s="1"/>
      <c r="AJ9" s="1"/>
      <c r="AK9" s="1"/>
      <c r="AL9" s="1"/>
      <c r="AM9" s="1"/>
      <c r="AN9" s="1"/>
      <c r="AO9" s="1"/>
      <c r="AP9" s="1"/>
      <c r="AQ9" s="1"/>
      <c r="AS9" s="1" t="s">
        <v>720</v>
      </c>
      <c r="AT9" s="1" t="s">
        <v>740</v>
      </c>
      <c r="AU9" s="1" t="s">
        <v>553</v>
      </c>
      <c r="AV9" s="1">
        <v>0</v>
      </c>
      <c r="AW9" s="1"/>
      <c r="AX9" s="1" t="s">
        <v>553</v>
      </c>
      <c r="AY9" s="1">
        <v>6</v>
      </c>
      <c r="AZ9" s="1" t="s">
        <v>720</v>
      </c>
      <c r="BA9" s="1">
        <v>14</v>
      </c>
      <c r="BB9" s="1">
        <v>5</v>
      </c>
      <c r="BD9" s="1" t="s">
        <v>568</v>
      </c>
      <c r="BE9" s="1" t="s">
        <v>729</v>
      </c>
      <c r="BF9" s="1" t="s">
        <v>720</v>
      </c>
      <c r="BG9" s="1">
        <v>0</v>
      </c>
      <c r="BH9" s="1"/>
      <c r="BI9" s="1" t="s">
        <v>351</v>
      </c>
      <c r="BJ9" s="1">
        <v>7</v>
      </c>
      <c r="BK9" s="1" t="s">
        <v>720</v>
      </c>
      <c r="BL9" s="1">
        <v>25</v>
      </c>
      <c r="BM9" s="1">
        <v>1</v>
      </c>
      <c r="BO9" s="4" t="s">
        <v>352</v>
      </c>
      <c r="BP9" s="4" t="s">
        <v>353</v>
      </c>
      <c r="BQ9" s="4" t="s">
        <v>542</v>
      </c>
      <c r="BR9" s="4">
        <v>4</v>
      </c>
      <c r="BS9" s="4"/>
      <c r="BT9" s="4" t="s">
        <v>354</v>
      </c>
      <c r="BU9" s="4">
        <v>4</v>
      </c>
      <c r="BV9" s="4"/>
      <c r="BW9" s="4">
        <v>20</v>
      </c>
      <c r="BX9" s="4">
        <v>1</v>
      </c>
      <c r="BZ9" s="9"/>
      <c r="CA9" s="9"/>
      <c r="CB9" s="9"/>
      <c r="CC9" s="9"/>
      <c r="CD9" s="9"/>
      <c r="CE9" s="9"/>
      <c r="CF9" s="9"/>
      <c r="CG9" s="9"/>
      <c r="CH9" s="9"/>
      <c r="CI9" s="9"/>
      <c r="CK9" s="9"/>
      <c r="CL9" s="9"/>
      <c r="CM9" s="9"/>
      <c r="CN9" s="9"/>
      <c r="CO9" s="9"/>
      <c r="CP9" s="9"/>
      <c r="CQ9" s="9"/>
      <c r="CR9" s="9"/>
      <c r="CS9" s="9"/>
      <c r="CT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1:109" ht="12">
      <c r="A10" s="5"/>
      <c r="B10" s="5"/>
      <c r="C10" s="5"/>
      <c r="D10" s="5"/>
      <c r="E10" s="5"/>
      <c r="F10" s="5" t="s">
        <v>720</v>
      </c>
      <c r="G10" s="5" t="s">
        <v>720</v>
      </c>
      <c r="H10" s="5" t="s">
        <v>720</v>
      </c>
      <c r="I10" s="5" t="s">
        <v>720</v>
      </c>
      <c r="J10" s="5" t="s">
        <v>720</v>
      </c>
      <c r="L10" s="5" t="s">
        <v>355</v>
      </c>
      <c r="M10" s="5" t="s">
        <v>566</v>
      </c>
      <c r="N10" s="5" t="s">
        <v>567</v>
      </c>
      <c r="O10" s="5">
        <v>11</v>
      </c>
      <c r="P10" s="5"/>
      <c r="Q10" s="5" t="s">
        <v>720</v>
      </c>
      <c r="R10" s="5" t="s">
        <v>720</v>
      </c>
      <c r="S10" s="5" t="s">
        <v>720</v>
      </c>
      <c r="T10" s="5" t="s">
        <v>720</v>
      </c>
      <c r="U10" s="5" t="s">
        <v>720</v>
      </c>
      <c r="W10" s="7" t="s">
        <v>354</v>
      </c>
      <c r="X10" s="7" t="s">
        <v>527</v>
      </c>
      <c r="Y10" s="7" t="s">
        <v>553</v>
      </c>
      <c r="Z10" s="7">
        <v>9</v>
      </c>
      <c r="AA10" s="7"/>
      <c r="AB10" s="7" t="s">
        <v>356</v>
      </c>
      <c r="AC10" s="7">
        <v>2</v>
      </c>
      <c r="AD10" s="7" t="s">
        <v>720</v>
      </c>
      <c r="AE10" s="7">
        <v>17</v>
      </c>
      <c r="AF10" s="7" t="s">
        <v>720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1" t="s">
        <v>354</v>
      </c>
      <c r="AT10" s="1" t="s">
        <v>527</v>
      </c>
      <c r="AU10" s="1" t="s">
        <v>553</v>
      </c>
      <c r="AV10" s="1">
        <v>9</v>
      </c>
      <c r="AW10" s="1"/>
      <c r="AX10" s="1" t="s">
        <v>356</v>
      </c>
      <c r="AY10" s="1">
        <v>2</v>
      </c>
      <c r="AZ10" s="1" t="s">
        <v>720</v>
      </c>
      <c r="BA10" s="1">
        <v>17</v>
      </c>
      <c r="BB10" s="1" t="s">
        <v>720</v>
      </c>
      <c r="BD10" s="1" t="s">
        <v>354</v>
      </c>
      <c r="BE10" s="1" t="s">
        <v>507</v>
      </c>
      <c r="BF10" s="1" t="s">
        <v>720</v>
      </c>
      <c r="BG10" s="1">
        <v>19</v>
      </c>
      <c r="BH10" s="1"/>
      <c r="BI10" s="1" t="s">
        <v>720</v>
      </c>
      <c r="BJ10" s="1" t="s">
        <v>720</v>
      </c>
      <c r="BK10" s="1" t="s">
        <v>720</v>
      </c>
      <c r="BL10" s="1" t="s">
        <v>720</v>
      </c>
      <c r="BM10" s="1" t="s">
        <v>720</v>
      </c>
      <c r="BO10" s="4" t="s">
        <v>565</v>
      </c>
      <c r="BP10" s="4" t="s">
        <v>740</v>
      </c>
      <c r="BQ10" s="4" t="s">
        <v>542</v>
      </c>
      <c r="BR10" s="4">
        <v>2</v>
      </c>
      <c r="BS10" s="4"/>
      <c r="BT10" s="4" t="s">
        <v>357</v>
      </c>
      <c r="BU10" s="4">
        <v>5.5</v>
      </c>
      <c r="BV10" s="4">
        <v>2</v>
      </c>
      <c r="BW10" s="4">
        <v>7</v>
      </c>
      <c r="BX10" s="4">
        <v>1</v>
      </c>
      <c r="BZ10" s="9"/>
      <c r="CA10" s="9"/>
      <c r="CB10" s="9"/>
      <c r="CC10" s="9"/>
      <c r="CD10" s="9"/>
      <c r="CE10" s="9"/>
      <c r="CF10" s="9"/>
      <c r="CG10" s="9"/>
      <c r="CH10" s="9"/>
      <c r="CI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1:109" ht="12">
      <c r="A11" s="5"/>
      <c r="B11" s="5"/>
      <c r="C11" s="5"/>
      <c r="D11" s="5"/>
      <c r="E11" s="5"/>
      <c r="F11" s="5"/>
      <c r="G11" s="5"/>
      <c r="H11" s="5"/>
      <c r="I11" s="5"/>
      <c r="J11" s="5"/>
      <c r="L11" s="5" t="s">
        <v>358</v>
      </c>
      <c r="M11" s="5" t="s">
        <v>359</v>
      </c>
      <c r="N11" s="5" t="s">
        <v>567</v>
      </c>
      <c r="O11" s="5">
        <v>0</v>
      </c>
      <c r="P11" s="5"/>
      <c r="Q11" s="5"/>
      <c r="R11" s="5"/>
      <c r="S11" s="5"/>
      <c r="T11" s="5"/>
      <c r="U11" s="5"/>
      <c r="W11" s="7" t="s">
        <v>360</v>
      </c>
      <c r="X11" s="7" t="s">
        <v>740</v>
      </c>
      <c r="Y11" s="7" t="s">
        <v>553</v>
      </c>
      <c r="Z11" s="7">
        <v>4</v>
      </c>
      <c r="AA11" s="7"/>
      <c r="AB11" s="7"/>
      <c r="AC11" s="7"/>
      <c r="AD11" s="7"/>
      <c r="AE11" s="7"/>
      <c r="AF11" s="7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" t="s">
        <v>360</v>
      </c>
      <c r="AT11" s="1" t="s">
        <v>740</v>
      </c>
      <c r="AU11" s="1" t="s">
        <v>553</v>
      </c>
      <c r="AV11" s="1">
        <v>4</v>
      </c>
      <c r="AW11" s="1"/>
      <c r="AX11" s="1"/>
      <c r="AY11" s="1"/>
      <c r="AZ11" s="1"/>
      <c r="BA11" s="1"/>
      <c r="BB11" s="1"/>
      <c r="BD11" s="1" t="s">
        <v>361</v>
      </c>
      <c r="BE11" s="1" t="s">
        <v>362</v>
      </c>
      <c r="BF11" s="1" t="s">
        <v>363</v>
      </c>
      <c r="BG11" s="1">
        <v>3</v>
      </c>
      <c r="BH11" s="1"/>
      <c r="BI11" s="1"/>
      <c r="BJ11" s="1"/>
      <c r="BK11" s="1"/>
      <c r="BL11" s="1"/>
      <c r="BM11" s="1"/>
      <c r="BO11" s="4" t="s">
        <v>364</v>
      </c>
      <c r="BP11" s="4" t="s">
        <v>566</v>
      </c>
      <c r="BQ11" s="4" t="s">
        <v>567</v>
      </c>
      <c r="BR11" s="4">
        <v>4</v>
      </c>
      <c r="BS11" s="4"/>
      <c r="BT11" s="4"/>
      <c r="BU11" s="4"/>
      <c r="BV11" s="4"/>
      <c r="BW11" s="4"/>
      <c r="BX11" s="4"/>
      <c r="BZ11" s="9"/>
      <c r="CA11" s="9"/>
      <c r="CB11" s="9"/>
      <c r="CC11" s="9"/>
      <c r="CD11" s="9"/>
      <c r="CE11" s="9"/>
      <c r="CF11" s="9"/>
      <c r="CG11" s="9"/>
      <c r="CH11" s="9"/>
      <c r="CI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1:109" ht="12">
      <c r="A12" s="5"/>
      <c r="B12" s="5"/>
      <c r="C12" s="5"/>
      <c r="D12" s="5"/>
      <c r="E12" s="5"/>
      <c r="F12" s="5"/>
      <c r="G12" s="5"/>
      <c r="H12" s="5"/>
      <c r="I12" s="5"/>
      <c r="J12" s="5"/>
      <c r="L12" s="5" t="s">
        <v>365</v>
      </c>
      <c r="M12" s="5" t="s">
        <v>566</v>
      </c>
      <c r="N12" s="5" t="s">
        <v>542</v>
      </c>
      <c r="O12" s="5">
        <v>6</v>
      </c>
      <c r="P12" s="5"/>
      <c r="Q12" s="5"/>
      <c r="R12" s="5"/>
      <c r="S12" s="5"/>
      <c r="T12" s="5"/>
      <c r="U12" s="5"/>
      <c r="W12" s="7" t="s">
        <v>361</v>
      </c>
      <c r="X12" s="7" t="s">
        <v>740</v>
      </c>
      <c r="Y12" s="7" t="s">
        <v>553</v>
      </c>
      <c r="Z12" s="7">
        <v>10</v>
      </c>
      <c r="AA12" s="7"/>
      <c r="AB12" s="7"/>
      <c r="AC12" s="7"/>
      <c r="AD12" s="7"/>
      <c r="AE12" s="7"/>
      <c r="AF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1" t="s">
        <v>361</v>
      </c>
      <c r="AT12" s="1" t="s">
        <v>740</v>
      </c>
      <c r="AU12" s="1" t="s">
        <v>553</v>
      </c>
      <c r="AV12" s="1">
        <v>10</v>
      </c>
      <c r="AW12" s="1"/>
      <c r="AX12" s="1"/>
      <c r="AY12" s="1"/>
      <c r="AZ12" s="1"/>
      <c r="BA12" s="1"/>
      <c r="BB12" s="1"/>
      <c r="BD12" s="1" t="s">
        <v>360</v>
      </c>
      <c r="BE12" s="1" t="s">
        <v>507</v>
      </c>
      <c r="BF12" s="1" t="s">
        <v>720</v>
      </c>
      <c r="BG12" s="1">
        <v>1</v>
      </c>
      <c r="BH12" s="1"/>
      <c r="BI12" s="1"/>
      <c r="BJ12" s="1"/>
      <c r="BK12" s="1"/>
      <c r="BL12" s="1"/>
      <c r="BM12" s="1"/>
      <c r="BO12" s="4" t="s">
        <v>366</v>
      </c>
      <c r="BP12" s="4" t="s">
        <v>740</v>
      </c>
      <c r="BQ12" s="4" t="s">
        <v>654</v>
      </c>
      <c r="BR12" s="4">
        <v>9</v>
      </c>
      <c r="BS12" s="4"/>
      <c r="BT12" s="4"/>
      <c r="BU12" s="4"/>
      <c r="BV12" s="4"/>
      <c r="BW12" s="4"/>
      <c r="BX12" s="4"/>
      <c r="BZ12" s="9"/>
      <c r="CA12" s="9"/>
      <c r="CB12" s="9"/>
      <c r="CC12" s="9"/>
      <c r="CD12" s="9"/>
      <c r="CE12" s="9"/>
      <c r="CF12" s="9"/>
      <c r="CG12" s="9"/>
      <c r="CH12" s="9"/>
      <c r="CI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09" ht="12">
      <c r="A13" s="5"/>
      <c r="B13" s="5"/>
      <c r="C13" s="5"/>
      <c r="D13" s="5"/>
      <c r="E13" s="5"/>
      <c r="F13" s="5"/>
      <c r="G13" s="5"/>
      <c r="H13" s="5"/>
      <c r="I13" s="5"/>
      <c r="J13" s="5"/>
      <c r="L13" s="5" t="s">
        <v>590</v>
      </c>
      <c r="M13" s="5" t="s">
        <v>740</v>
      </c>
      <c r="N13" s="5" t="s">
        <v>567</v>
      </c>
      <c r="O13" s="5">
        <v>0</v>
      </c>
      <c r="P13" s="5"/>
      <c r="Q13" s="5"/>
      <c r="R13" s="5"/>
      <c r="S13" s="5"/>
      <c r="T13" s="5"/>
      <c r="U13" s="5"/>
      <c r="W13" s="7" t="s">
        <v>720</v>
      </c>
      <c r="X13" s="7" t="s">
        <v>507</v>
      </c>
      <c r="Y13" s="7" t="s">
        <v>720</v>
      </c>
      <c r="Z13" s="7">
        <v>9</v>
      </c>
      <c r="AA13" s="7"/>
      <c r="AB13" s="7"/>
      <c r="AC13" s="7"/>
      <c r="AD13" s="7"/>
      <c r="AE13" s="7"/>
      <c r="AF13" s="7"/>
      <c r="AH13" s="1"/>
      <c r="AI13" s="1"/>
      <c r="AJ13" s="1"/>
      <c r="AK13" s="1"/>
      <c r="AL13" s="1"/>
      <c r="AM13" s="1"/>
      <c r="AN13" s="1"/>
      <c r="AO13" s="1"/>
      <c r="AP13" s="1"/>
      <c r="AQ13" s="1"/>
      <c r="AS13" s="1" t="s">
        <v>720</v>
      </c>
      <c r="AT13" s="1" t="s">
        <v>507</v>
      </c>
      <c r="AU13" s="1" t="s">
        <v>720</v>
      </c>
      <c r="AV13" s="1">
        <v>9</v>
      </c>
      <c r="AW13" s="1"/>
      <c r="AX13" s="1"/>
      <c r="AY13" s="1"/>
      <c r="AZ13" s="1"/>
      <c r="BA13" s="1"/>
      <c r="BB13" s="1"/>
      <c r="BD13" s="1" t="s">
        <v>371</v>
      </c>
      <c r="BE13" s="1" t="s">
        <v>591</v>
      </c>
      <c r="BF13" s="1" t="s">
        <v>720</v>
      </c>
      <c r="BG13" s="1" t="s">
        <v>611</v>
      </c>
      <c r="BH13" s="1"/>
      <c r="BI13" s="1"/>
      <c r="BJ13" s="1"/>
      <c r="BK13" s="1"/>
      <c r="BL13" s="1"/>
      <c r="BM13" s="1"/>
      <c r="BO13" s="4" t="s">
        <v>592</v>
      </c>
      <c r="BP13" s="4" t="s">
        <v>527</v>
      </c>
      <c r="BQ13" s="4" t="s">
        <v>654</v>
      </c>
      <c r="BR13" s="4">
        <v>0</v>
      </c>
      <c r="BS13" s="4"/>
      <c r="BT13" s="4"/>
      <c r="BU13" s="4"/>
      <c r="BV13" s="4"/>
      <c r="BW13" s="4"/>
      <c r="BX13" s="4"/>
      <c r="BZ13" s="9"/>
      <c r="CA13" s="9"/>
      <c r="CB13" s="9"/>
      <c r="CC13" s="9"/>
      <c r="CD13" s="9"/>
      <c r="CE13" s="9"/>
      <c r="CF13" s="9"/>
      <c r="CG13" s="9"/>
      <c r="CH13" s="9"/>
      <c r="CI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1:109" ht="12">
      <c r="A14" s="5"/>
      <c r="B14" s="5"/>
      <c r="C14" s="5"/>
      <c r="D14" s="5"/>
      <c r="E14" s="5"/>
      <c r="F14" s="5"/>
      <c r="G14" s="5"/>
      <c r="H14" s="5"/>
      <c r="I14" s="5"/>
      <c r="J14" s="5"/>
      <c r="L14" s="5" t="s">
        <v>593</v>
      </c>
      <c r="M14" s="5" t="s">
        <v>507</v>
      </c>
      <c r="N14" s="5" t="s">
        <v>720</v>
      </c>
      <c r="O14" s="5">
        <v>7</v>
      </c>
      <c r="P14" s="5"/>
      <c r="Q14" s="5"/>
      <c r="R14" s="5"/>
      <c r="S14" s="5"/>
      <c r="T14" s="5"/>
      <c r="U14" s="5"/>
      <c r="W14" s="7" t="s">
        <v>594</v>
      </c>
      <c r="X14" s="7" t="s">
        <v>507</v>
      </c>
      <c r="Y14" s="7" t="s">
        <v>720</v>
      </c>
      <c r="Z14" s="7">
        <v>1</v>
      </c>
      <c r="AA14" s="7"/>
      <c r="AB14" s="7"/>
      <c r="AC14" s="7"/>
      <c r="AD14" s="7"/>
      <c r="AE14" s="7"/>
      <c r="AF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S14" s="1" t="s">
        <v>594</v>
      </c>
      <c r="AT14" s="1" t="s">
        <v>507</v>
      </c>
      <c r="AU14" s="1" t="s">
        <v>720</v>
      </c>
      <c r="AV14" s="1">
        <v>1</v>
      </c>
      <c r="AW14" s="1"/>
      <c r="AX14" s="1"/>
      <c r="AY14" s="1"/>
      <c r="AZ14" s="1"/>
      <c r="BA14" s="1"/>
      <c r="BB14" s="1"/>
      <c r="BD14" s="1" t="s">
        <v>720</v>
      </c>
      <c r="BE14" s="1" t="s">
        <v>595</v>
      </c>
      <c r="BF14" s="1" t="s">
        <v>596</v>
      </c>
      <c r="BG14" s="1">
        <v>3</v>
      </c>
      <c r="BH14" s="1"/>
      <c r="BI14" s="1"/>
      <c r="BJ14" s="1"/>
      <c r="BK14" s="1"/>
      <c r="BL14" s="1"/>
      <c r="BM14" s="1"/>
      <c r="BO14" s="4" t="s">
        <v>597</v>
      </c>
      <c r="BP14" s="4" t="s">
        <v>740</v>
      </c>
      <c r="BQ14" s="4" t="s">
        <v>316</v>
      </c>
      <c r="BR14" s="4">
        <v>0</v>
      </c>
      <c r="BS14" s="4"/>
      <c r="BT14" s="4"/>
      <c r="BU14" s="4"/>
      <c r="BV14" s="4"/>
      <c r="BW14" s="4"/>
      <c r="BX14" s="4"/>
      <c r="BZ14" s="9"/>
      <c r="CA14" s="9"/>
      <c r="CB14" s="9"/>
      <c r="CC14" s="9"/>
      <c r="CD14" s="9"/>
      <c r="CE14" s="9"/>
      <c r="CF14" s="9"/>
      <c r="CG14" s="9"/>
      <c r="CH14" s="9"/>
      <c r="CI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1:109" ht="12">
      <c r="A15" s="5"/>
      <c r="B15" s="5"/>
      <c r="C15" s="5"/>
      <c r="D15" s="5">
        <v>236</v>
      </c>
      <c r="E15" s="5"/>
      <c r="F15" s="5"/>
      <c r="G15" s="5"/>
      <c r="H15" s="5"/>
      <c r="I15" s="5"/>
      <c r="J15" s="5"/>
      <c r="L15" s="5" t="s">
        <v>598</v>
      </c>
      <c r="M15" s="5" t="s">
        <v>507</v>
      </c>
      <c r="N15" s="5" t="s">
        <v>720</v>
      </c>
      <c r="O15" s="5">
        <v>0</v>
      </c>
      <c r="P15" s="5"/>
      <c r="Q15" s="5"/>
      <c r="R15" s="5"/>
      <c r="S15" s="5"/>
      <c r="T15" s="5"/>
      <c r="U15" s="5"/>
      <c r="W15" s="7" t="s">
        <v>599</v>
      </c>
      <c r="X15" s="7" t="s">
        <v>591</v>
      </c>
      <c r="Y15" s="7" t="s">
        <v>720</v>
      </c>
      <c r="Z15" s="7" t="s">
        <v>720</v>
      </c>
      <c r="AA15" s="7"/>
      <c r="AB15" s="7"/>
      <c r="AC15" s="7"/>
      <c r="AD15" s="7"/>
      <c r="AE15" s="7"/>
      <c r="AF15" s="7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1" t="s">
        <v>599</v>
      </c>
      <c r="AT15" s="1" t="s">
        <v>591</v>
      </c>
      <c r="AU15" s="1" t="s">
        <v>720</v>
      </c>
      <c r="AV15" s="1" t="s">
        <v>720</v>
      </c>
      <c r="AW15" s="1"/>
      <c r="AX15" s="1"/>
      <c r="AY15" s="1"/>
      <c r="AZ15" s="1"/>
      <c r="BA15" s="1"/>
      <c r="BB15" s="1"/>
      <c r="BD15" s="1" t="s">
        <v>599</v>
      </c>
      <c r="BE15" s="1" t="s">
        <v>591</v>
      </c>
      <c r="BF15" s="1" t="s">
        <v>720</v>
      </c>
      <c r="BG15" s="1" t="s">
        <v>720</v>
      </c>
      <c r="BH15" s="1"/>
      <c r="BI15" s="1"/>
      <c r="BJ15" s="1"/>
      <c r="BK15" s="1"/>
      <c r="BL15" s="1"/>
      <c r="BM15" s="1"/>
      <c r="BO15" s="4" t="s">
        <v>600</v>
      </c>
      <c r="BP15" s="4" t="s">
        <v>740</v>
      </c>
      <c r="BQ15" s="4" t="s">
        <v>654</v>
      </c>
      <c r="BR15" s="4">
        <v>0</v>
      </c>
      <c r="BS15" s="4"/>
      <c r="BT15" s="4"/>
      <c r="BU15" s="4"/>
      <c r="BV15" s="4"/>
      <c r="BW15" s="4"/>
      <c r="BX15" s="4"/>
      <c r="BZ15" s="9"/>
      <c r="CA15" s="9"/>
      <c r="CB15" s="9"/>
      <c r="CC15" s="9"/>
      <c r="CD15" s="9"/>
      <c r="CE15" s="9"/>
      <c r="CF15" s="9"/>
      <c r="CG15" s="9"/>
      <c r="CH15" s="9"/>
      <c r="CI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1:109" ht="12">
      <c r="A16" s="5"/>
      <c r="B16" s="5"/>
      <c r="C16" s="5" t="s">
        <v>526</v>
      </c>
      <c r="D16" s="5" t="s">
        <v>720</v>
      </c>
      <c r="E16" s="5"/>
      <c r="F16" s="5"/>
      <c r="G16" s="5"/>
      <c r="H16" s="5"/>
      <c r="I16" s="5"/>
      <c r="J16" s="5"/>
      <c r="L16" s="5"/>
      <c r="M16" s="5"/>
      <c r="N16" s="5" t="s">
        <v>526</v>
      </c>
      <c r="O16" s="5">
        <v>18</v>
      </c>
      <c r="P16" s="5"/>
      <c r="Q16" s="5"/>
      <c r="R16" s="5"/>
      <c r="S16" s="5"/>
      <c r="T16" s="5"/>
      <c r="U16" s="5"/>
      <c r="W16" s="7"/>
      <c r="X16" s="7"/>
      <c r="Y16" s="7" t="s">
        <v>526</v>
      </c>
      <c r="Z16" s="7">
        <v>21</v>
      </c>
      <c r="AA16" s="7"/>
      <c r="AB16" s="7"/>
      <c r="AC16" s="7"/>
      <c r="AD16" s="7"/>
      <c r="AE16" s="7"/>
      <c r="AF16" s="7"/>
      <c r="AH16" s="1"/>
      <c r="AI16" s="1"/>
      <c r="AJ16" s="1"/>
      <c r="AK16" s="1"/>
      <c r="AL16" s="1"/>
      <c r="AM16" s="1"/>
      <c r="AN16" s="1"/>
      <c r="AO16" s="1"/>
      <c r="AP16" s="1"/>
      <c r="AQ16" s="1"/>
      <c r="AS16" s="1"/>
      <c r="AT16" s="1"/>
      <c r="AU16" s="1" t="s">
        <v>526</v>
      </c>
      <c r="AV16" s="1">
        <v>21</v>
      </c>
      <c r="AW16" s="1"/>
      <c r="AX16" s="1"/>
      <c r="AY16" s="1"/>
      <c r="AZ16" s="1"/>
      <c r="BA16" s="1"/>
      <c r="BB16" s="1"/>
      <c r="BD16" s="1"/>
      <c r="BE16" s="1"/>
      <c r="BF16" s="1" t="s">
        <v>526</v>
      </c>
      <c r="BG16" s="1">
        <v>15</v>
      </c>
      <c r="BH16" s="1"/>
      <c r="BI16" s="1"/>
      <c r="BJ16" s="1"/>
      <c r="BK16" s="1"/>
      <c r="BL16" s="1"/>
      <c r="BM16" s="1"/>
      <c r="BO16" s="4"/>
      <c r="BP16" s="4"/>
      <c r="BQ16" s="4" t="s">
        <v>526</v>
      </c>
      <c r="BR16" s="4">
        <v>13</v>
      </c>
      <c r="BS16" s="4"/>
      <c r="BT16" s="4"/>
      <c r="BU16" s="4"/>
      <c r="BV16" s="4"/>
      <c r="BW16" s="4"/>
      <c r="BX16" s="4"/>
      <c r="BZ16" s="9"/>
      <c r="CA16" s="9"/>
      <c r="CB16" s="9"/>
      <c r="CC16" s="9"/>
      <c r="CD16" s="9"/>
      <c r="CE16" s="9"/>
      <c r="CF16" s="9"/>
      <c r="CG16" s="9"/>
      <c r="CH16" s="9"/>
      <c r="CI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1:109" ht="12">
      <c r="A17" s="5"/>
      <c r="B17" s="5"/>
      <c r="C17" s="5"/>
      <c r="D17" s="5">
        <f>SUM(D5:D16)</f>
        <v>236</v>
      </c>
      <c r="E17" s="5"/>
      <c r="F17" s="5"/>
      <c r="G17" s="5"/>
      <c r="H17" s="5"/>
      <c r="I17" s="5"/>
      <c r="J17" s="5"/>
      <c r="L17" s="5"/>
      <c r="M17" s="5"/>
      <c r="N17" s="5"/>
      <c r="O17" s="5">
        <f>SUM(O5:O16)</f>
        <v>156</v>
      </c>
      <c r="P17" s="5"/>
      <c r="Q17" s="5"/>
      <c r="R17" s="5"/>
      <c r="S17" s="5"/>
      <c r="T17" s="5"/>
      <c r="U17" s="5"/>
      <c r="W17" s="7"/>
      <c r="X17" s="7"/>
      <c r="Y17" s="7"/>
      <c r="Z17" s="7">
        <f>SUM(Z5:Z16)</f>
        <v>157</v>
      </c>
      <c r="AA17" s="7"/>
      <c r="AB17" s="7"/>
      <c r="AC17" s="7"/>
      <c r="AD17" s="7"/>
      <c r="AE17" s="7"/>
      <c r="AF17" s="7"/>
      <c r="AH17" s="1"/>
      <c r="AI17" s="1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>
        <f>SUM(AV5:AV16)</f>
        <v>157</v>
      </c>
      <c r="AW17" s="1"/>
      <c r="AX17" s="1"/>
      <c r="AY17" s="1"/>
      <c r="AZ17" s="1"/>
      <c r="BA17" s="1"/>
      <c r="BB17" s="1"/>
      <c r="BD17" s="1"/>
      <c r="BE17" s="1"/>
      <c r="BF17" s="1"/>
      <c r="BG17" s="1">
        <f>SUM(BG5:BG16)</f>
        <v>142</v>
      </c>
      <c r="BH17" s="1"/>
      <c r="BI17" s="1"/>
      <c r="BJ17" s="1"/>
      <c r="BK17" s="1"/>
      <c r="BL17" s="1"/>
      <c r="BM17" s="1"/>
      <c r="BO17" s="4"/>
      <c r="BP17" s="4"/>
      <c r="BQ17" s="4"/>
      <c r="BR17" s="4"/>
      <c r="BS17" s="4"/>
      <c r="BT17" s="4"/>
      <c r="BU17" s="4"/>
      <c r="BV17" s="4"/>
      <c r="BW17" s="4"/>
      <c r="BX17" s="4"/>
      <c r="BZ17" s="9"/>
      <c r="CA17" s="9"/>
      <c r="CB17" s="9"/>
      <c r="CC17" s="9"/>
      <c r="CD17" s="9"/>
      <c r="CE17" s="9"/>
      <c r="CF17" s="9"/>
      <c r="CG17" s="9"/>
      <c r="CH17" s="9"/>
      <c r="CI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1:109" ht="12">
      <c r="A18" s="5" t="s">
        <v>315</v>
      </c>
      <c r="B18" s="5"/>
      <c r="C18" s="5"/>
      <c r="D18" s="5"/>
      <c r="E18" s="5"/>
      <c r="F18" s="5"/>
      <c r="G18" s="5"/>
      <c r="H18" s="5"/>
      <c r="I18" s="5"/>
      <c r="J18" s="5"/>
      <c r="L18" s="5" t="s">
        <v>315</v>
      </c>
      <c r="M18" s="5"/>
      <c r="N18" s="5"/>
      <c r="O18" s="5"/>
      <c r="P18" s="5"/>
      <c r="Q18" s="5"/>
      <c r="R18" s="5"/>
      <c r="S18" s="5"/>
      <c r="T18" s="5"/>
      <c r="U18" s="5"/>
      <c r="W18" s="7" t="s">
        <v>312</v>
      </c>
      <c r="X18" s="7"/>
      <c r="Y18" s="7"/>
      <c r="Z18" s="7"/>
      <c r="AA18" s="7"/>
      <c r="AB18" s="7"/>
      <c r="AC18" s="7"/>
      <c r="AD18" s="7"/>
      <c r="AE18" s="7"/>
      <c r="AF18" s="7"/>
      <c r="AH18" s="1"/>
      <c r="AI18" s="1"/>
      <c r="AJ18" s="1"/>
      <c r="AK18" s="1"/>
      <c r="AL18" s="1"/>
      <c r="AM18" s="1"/>
      <c r="AN18" s="1"/>
      <c r="AO18" s="1"/>
      <c r="AP18" s="1"/>
      <c r="AQ18" s="1"/>
      <c r="AS18" s="1" t="s">
        <v>312</v>
      </c>
      <c r="AT18" s="1"/>
      <c r="AU18" s="1"/>
      <c r="AV18" s="1"/>
      <c r="AW18" s="1"/>
      <c r="AX18" s="1"/>
      <c r="AY18" s="1"/>
      <c r="AZ18" s="1"/>
      <c r="BA18" s="1"/>
      <c r="BB18" s="1"/>
      <c r="BD18" s="1" t="s">
        <v>313</v>
      </c>
      <c r="BE18" s="1"/>
      <c r="BF18" s="1"/>
      <c r="BG18" s="1"/>
      <c r="BH18" s="1"/>
      <c r="BI18" s="1"/>
      <c r="BJ18" s="1"/>
      <c r="BK18" s="1"/>
      <c r="BL18" s="1"/>
      <c r="BM18" s="1"/>
      <c r="BO18" s="4" t="s">
        <v>601</v>
      </c>
      <c r="BP18" s="4"/>
      <c r="BQ18" s="4"/>
      <c r="BR18" s="4"/>
      <c r="BS18" s="4"/>
      <c r="BT18" s="4"/>
      <c r="BU18" s="4"/>
      <c r="BV18" s="4"/>
      <c r="BW18" s="4"/>
      <c r="BX18" s="4"/>
      <c r="BZ18" s="9" t="s">
        <v>602</v>
      </c>
      <c r="CA18" s="9"/>
      <c r="CB18" s="9"/>
      <c r="CC18" s="9"/>
      <c r="CD18" s="9"/>
      <c r="CE18" s="9"/>
      <c r="CF18" s="9"/>
      <c r="CG18" s="9"/>
      <c r="CH18" s="9"/>
      <c r="CI18" s="9"/>
      <c r="CK18" s="9" t="s">
        <v>720</v>
      </c>
      <c r="CL18" s="9"/>
      <c r="CM18" s="9"/>
      <c r="CN18" s="9"/>
      <c r="CO18" s="9"/>
      <c r="CP18" s="9"/>
      <c r="CQ18" s="9"/>
      <c r="CR18" s="9"/>
      <c r="CS18" s="9"/>
      <c r="CT18" s="9"/>
      <c r="CV18" s="9" t="s">
        <v>720</v>
      </c>
      <c r="CW18" s="9"/>
      <c r="CX18" s="9"/>
      <c r="CY18" s="9"/>
      <c r="CZ18" s="9"/>
      <c r="DA18" s="9"/>
      <c r="DB18" s="9"/>
      <c r="DC18" s="9"/>
      <c r="DD18" s="9"/>
      <c r="DE18" s="9"/>
    </row>
    <row r="19" spans="1:109" ht="12">
      <c r="A19" s="5"/>
      <c r="B19" s="5"/>
      <c r="C19" s="5"/>
      <c r="D19" s="5"/>
      <c r="E19" s="5"/>
      <c r="F19" s="5"/>
      <c r="G19" s="5"/>
      <c r="H19" s="5"/>
      <c r="I19" s="5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W19" s="7"/>
      <c r="X19" s="7"/>
      <c r="Y19" s="7"/>
      <c r="Z19" s="7"/>
      <c r="AA19" s="7"/>
      <c r="AB19" s="7"/>
      <c r="AC19" s="7"/>
      <c r="AD19" s="7"/>
      <c r="AE19" s="7"/>
      <c r="AF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O19" s="4"/>
      <c r="BP19" s="4"/>
      <c r="BQ19" s="4"/>
      <c r="BR19" s="4"/>
      <c r="BS19" s="4"/>
      <c r="BT19" s="4"/>
      <c r="BU19" s="4"/>
      <c r="BV19" s="4"/>
      <c r="BW19" s="4"/>
      <c r="BX19" s="4"/>
      <c r="BZ19" s="9"/>
      <c r="CA19" s="9"/>
      <c r="CB19" s="9"/>
      <c r="CC19" s="9"/>
      <c r="CD19" s="9"/>
      <c r="CE19" s="9"/>
      <c r="CF19" s="9"/>
      <c r="CG19" s="9"/>
      <c r="CH19" s="9"/>
      <c r="CI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1:109" ht="12">
      <c r="A20" s="5" t="s">
        <v>542</v>
      </c>
      <c r="B20" s="5"/>
      <c r="C20" s="5"/>
      <c r="D20" s="5"/>
      <c r="E20" s="5"/>
      <c r="F20" s="5"/>
      <c r="G20" s="5">
        <v>4</v>
      </c>
      <c r="H20" s="5" t="s">
        <v>720</v>
      </c>
      <c r="I20" s="5">
        <v>22</v>
      </c>
      <c r="J20" s="5" t="s">
        <v>720</v>
      </c>
      <c r="L20" s="5" t="s">
        <v>542</v>
      </c>
      <c r="M20" s="5" t="s">
        <v>740</v>
      </c>
      <c r="N20" s="5" t="s">
        <v>593</v>
      </c>
      <c r="O20" s="5">
        <v>19</v>
      </c>
      <c r="P20" s="5"/>
      <c r="Q20" s="5" t="s">
        <v>603</v>
      </c>
      <c r="R20" s="5">
        <v>4</v>
      </c>
      <c r="S20" s="5" t="s">
        <v>720</v>
      </c>
      <c r="T20" s="5">
        <v>22</v>
      </c>
      <c r="U20" s="5" t="s">
        <v>720</v>
      </c>
      <c r="W20" s="7" t="s">
        <v>604</v>
      </c>
      <c r="X20" s="7" t="s">
        <v>605</v>
      </c>
      <c r="Y20" s="7" t="s">
        <v>740</v>
      </c>
      <c r="Z20" s="7">
        <v>17</v>
      </c>
      <c r="AA20" s="7"/>
      <c r="AB20" s="7" t="s">
        <v>606</v>
      </c>
      <c r="AC20" s="7">
        <v>12</v>
      </c>
      <c r="AD20" s="7">
        <v>2</v>
      </c>
      <c r="AE20" s="7">
        <v>42</v>
      </c>
      <c r="AF20" s="7">
        <v>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S20" s="1" t="s">
        <v>604</v>
      </c>
      <c r="AT20" s="1" t="s">
        <v>605</v>
      </c>
      <c r="AU20" s="1" t="s">
        <v>740</v>
      </c>
      <c r="AV20" s="1">
        <v>17</v>
      </c>
      <c r="AW20" s="1"/>
      <c r="AX20" s="1" t="s">
        <v>606</v>
      </c>
      <c r="AY20" s="1">
        <v>12</v>
      </c>
      <c r="AZ20" s="1">
        <v>2</v>
      </c>
      <c r="BA20" s="1">
        <v>42</v>
      </c>
      <c r="BB20" s="1">
        <v>1</v>
      </c>
      <c r="BD20" s="1" t="s">
        <v>607</v>
      </c>
      <c r="BE20" s="1" t="s">
        <v>748</v>
      </c>
      <c r="BF20" s="1" t="s">
        <v>372</v>
      </c>
      <c r="BG20" s="1">
        <v>33</v>
      </c>
      <c r="BH20" s="1"/>
      <c r="BI20" s="1" t="s">
        <v>606</v>
      </c>
      <c r="BJ20" s="1"/>
      <c r="BK20" s="1"/>
      <c r="BL20" s="1"/>
      <c r="BM20" s="1"/>
      <c r="BO20" s="4" t="s">
        <v>542</v>
      </c>
      <c r="BP20" s="4" t="s">
        <v>527</v>
      </c>
      <c r="BQ20" s="4" t="s">
        <v>608</v>
      </c>
      <c r="BR20" s="4">
        <v>19</v>
      </c>
      <c r="BS20" s="4"/>
      <c r="BT20" s="4" t="s">
        <v>129</v>
      </c>
      <c r="BU20" s="4">
        <v>7</v>
      </c>
      <c r="BV20" s="4">
        <v>2</v>
      </c>
      <c r="BW20" s="4">
        <v>17</v>
      </c>
      <c r="BX20" s="4"/>
      <c r="BZ20" s="9"/>
      <c r="CA20" s="9"/>
      <c r="CB20" s="9"/>
      <c r="CC20" s="9"/>
      <c r="CD20" s="9"/>
      <c r="CE20" s="9"/>
      <c r="CF20" s="9"/>
      <c r="CG20" s="9"/>
      <c r="CH20" s="9"/>
      <c r="CI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V20" s="9"/>
      <c r="CW20" s="9"/>
      <c r="CX20" s="9"/>
      <c r="CY20" s="9"/>
      <c r="CZ20" s="9"/>
      <c r="DA20" s="9"/>
      <c r="DB20" s="9"/>
      <c r="DC20" s="9"/>
      <c r="DD20" s="9"/>
      <c r="DE20" s="9"/>
    </row>
    <row r="21" spans="1:109" ht="12">
      <c r="A21" s="5" t="s">
        <v>750</v>
      </c>
      <c r="B21" s="5" t="s">
        <v>130</v>
      </c>
      <c r="C21" s="5"/>
      <c r="D21" s="5">
        <v>69</v>
      </c>
      <c r="E21" s="5"/>
      <c r="F21" s="5"/>
      <c r="G21" s="5">
        <v>11</v>
      </c>
      <c r="H21" s="5">
        <v>2</v>
      </c>
      <c r="I21" s="5">
        <v>42</v>
      </c>
      <c r="J21" s="5">
        <v>1</v>
      </c>
      <c r="L21" s="5" t="s">
        <v>568</v>
      </c>
      <c r="M21" s="5" t="s">
        <v>131</v>
      </c>
      <c r="N21" s="5" t="s">
        <v>132</v>
      </c>
      <c r="O21" s="5">
        <v>27</v>
      </c>
      <c r="P21" s="5"/>
      <c r="Q21" s="5" t="s">
        <v>593</v>
      </c>
      <c r="R21" s="5">
        <v>11</v>
      </c>
      <c r="S21" s="5">
        <v>2</v>
      </c>
      <c r="T21" s="5">
        <v>42</v>
      </c>
      <c r="U21" s="5">
        <v>1</v>
      </c>
      <c r="W21" s="7" t="s">
        <v>133</v>
      </c>
      <c r="X21" s="7" t="s">
        <v>720</v>
      </c>
      <c r="Y21" s="7" t="s">
        <v>740</v>
      </c>
      <c r="Z21" s="7">
        <v>29</v>
      </c>
      <c r="AA21" s="7"/>
      <c r="AB21" s="7" t="s">
        <v>606</v>
      </c>
      <c r="AC21" s="7">
        <v>3</v>
      </c>
      <c r="AD21" s="7">
        <v>1</v>
      </c>
      <c r="AE21" s="7">
        <v>9</v>
      </c>
      <c r="AF21" s="7"/>
      <c r="AH21" s="1"/>
      <c r="AI21" s="1"/>
      <c r="AJ21" s="1"/>
      <c r="AK21" s="1"/>
      <c r="AL21" s="1"/>
      <c r="AM21" s="1"/>
      <c r="AN21" s="1"/>
      <c r="AO21" s="1"/>
      <c r="AP21" s="1"/>
      <c r="AQ21" s="1"/>
      <c r="AS21" s="1" t="s">
        <v>133</v>
      </c>
      <c r="AT21" s="1" t="s">
        <v>720</v>
      </c>
      <c r="AU21" s="1" t="s">
        <v>740</v>
      </c>
      <c r="AV21" s="1">
        <v>29</v>
      </c>
      <c r="AW21" s="1"/>
      <c r="AX21" s="1" t="s">
        <v>606</v>
      </c>
      <c r="AY21" s="1">
        <v>3</v>
      </c>
      <c r="AZ21" s="1">
        <v>1</v>
      </c>
      <c r="BA21" s="1">
        <v>9</v>
      </c>
      <c r="BB21" s="1"/>
      <c r="BD21" s="1" t="s">
        <v>134</v>
      </c>
      <c r="BE21" s="1" t="s">
        <v>740</v>
      </c>
      <c r="BF21" s="1" t="s">
        <v>606</v>
      </c>
      <c r="BG21" s="1">
        <v>16</v>
      </c>
      <c r="BH21" s="1"/>
      <c r="BI21" s="1"/>
      <c r="BJ21" s="1"/>
      <c r="BK21" s="1"/>
      <c r="BL21" s="1"/>
      <c r="BM21" s="1"/>
      <c r="BO21" s="4" t="s">
        <v>568</v>
      </c>
      <c r="BP21" s="4" t="s">
        <v>740</v>
      </c>
      <c r="BQ21" s="4" t="s">
        <v>608</v>
      </c>
      <c r="BR21" s="4">
        <v>41</v>
      </c>
      <c r="BS21" s="4"/>
      <c r="BT21" s="4" t="s">
        <v>519</v>
      </c>
      <c r="BU21" s="4">
        <v>8</v>
      </c>
      <c r="BV21" s="4">
        <v>2</v>
      </c>
      <c r="BW21" s="4">
        <v>23</v>
      </c>
      <c r="BX21" s="4"/>
      <c r="BZ21" s="9"/>
      <c r="CA21" s="9"/>
      <c r="CB21" s="9"/>
      <c r="CC21" s="9"/>
      <c r="CD21" s="9"/>
      <c r="CE21" s="9"/>
      <c r="CF21" s="9"/>
      <c r="CG21" s="9"/>
      <c r="CH21" s="9"/>
      <c r="CI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12">
      <c r="A22" s="5" t="s">
        <v>545</v>
      </c>
      <c r="B22" s="5"/>
      <c r="C22" s="5"/>
      <c r="D22" s="5"/>
      <c r="E22" s="5"/>
      <c r="F22" s="5"/>
      <c r="G22" s="5">
        <v>12</v>
      </c>
      <c r="H22" s="5">
        <v>3</v>
      </c>
      <c r="I22" s="5">
        <v>23</v>
      </c>
      <c r="J22" s="5">
        <v>1</v>
      </c>
      <c r="L22" s="5" t="s">
        <v>545</v>
      </c>
      <c r="M22" s="5" t="s">
        <v>507</v>
      </c>
      <c r="N22" s="5" t="s">
        <v>720</v>
      </c>
      <c r="O22" s="5">
        <v>58</v>
      </c>
      <c r="P22" s="5"/>
      <c r="Q22" s="5" t="s">
        <v>132</v>
      </c>
      <c r="R22" s="5">
        <v>12</v>
      </c>
      <c r="S22" s="5">
        <v>3</v>
      </c>
      <c r="T22" s="5">
        <v>23</v>
      </c>
      <c r="U22" s="5">
        <v>1</v>
      </c>
      <c r="W22" s="7" t="s">
        <v>135</v>
      </c>
      <c r="X22" s="7"/>
      <c r="Y22" s="7" t="s">
        <v>567</v>
      </c>
      <c r="Z22" s="7">
        <v>44</v>
      </c>
      <c r="AA22" s="7"/>
      <c r="AB22" s="7" t="s">
        <v>542</v>
      </c>
      <c r="AC22" s="7">
        <v>11</v>
      </c>
      <c r="AD22" s="7"/>
      <c r="AE22" s="7">
        <v>54</v>
      </c>
      <c r="AF22" s="7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1" t="s">
        <v>135</v>
      </c>
      <c r="AT22" s="1"/>
      <c r="AU22" s="1" t="s">
        <v>567</v>
      </c>
      <c r="AV22" s="1">
        <v>44</v>
      </c>
      <c r="AW22" s="1"/>
      <c r="AX22" s="1" t="s">
        <v>542</v>
      </c>
      <c r="AY22" s="1">
        <v>11</v>
      </c>
      <c r="AZ22" s="1"/>
      <c r="BA22" s="1">
        <v>54</v>
      </c>
      <c r="BB22" s="1"/>
      <c r="BD22" s="1" t="s">
        <v>136</v>
      </c>
      <c r="BE22" s="1" t="s">
        <v>507</v>
      </c>
      <c r="BF22" s="1"/>
      <c r="BG22" s="1">
        <v>30</v>
      </c>
      <c r="BH22" s="1"/>
      <c r="BI22" s="1"/>
      <c r="BJ22" s="1"/>
      <c r="BK22" s="1"/>
      <c r="BL22" s="1"/>
      <c r="BM22" s="1"/>
      <c r="BO22" s="4" t="s">
        <v>545</v>
      </c>
      <c r="BP22" s="4" t="s">
        <v>507</v>
      </c>
      <c r="BQ22" s="4"/>
      <c r="BR22" s="4">
        <v>20</v>
      </c>
      <c r="BS22" s="4"/>
      <c r="BT22" s="4" t="s">
        <v>137</v>
      </c>
      <c r="BU22" s="4">
        <v>5</v>
      </c>
      <c r="BV22" s="4"/>
      <c r="BW22" s="4">
        <v>24</v>
      </c>
      <c r="BX22" s="4"/>
      <c r="BZ22" s="9"/>
      <c r="CA22" s="9"/>
      <c r="CB22" s="9"/>
      <c r="CC22" s="9"/>
      <c r="CD22" s="9"/>
      <c r="CE22" s="9"/>
      <c r="CF22" s="9"/>
      <c r="CG22" s="9"/>
      <c r="CH22" s="9"/>
      <c r="CI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12">
      <c r="A23" s="5" t="s">
        <v>347</v>
      </c>
      <c r="B23" s="5"/>
      <c r="C23" s="5"/>
      <c r="D23" s="5"/>
      <c r="E23" s="5"/>
      <c r="F23" s="5"/>
      <c r="G23" s="5">
        <v>3</v>
      </c>
      <c r="H23" s="5" t="s">
        <v>720</v>
      </c>
      <c r="I23" s="5">
        <v>19</v>
      </c>
      <c r="J23" s="5" t="s">
        <v>720</v>
      </c>
      <c r="L23" s="5" t="s">
        <v>347</v>
      </c>
      <c r="M23" s="5" t="s">
        <v>507</v>
      </c>
      <c r="N23" s="5" t="s">
        <v>720</v>
      </c>
      <c r="O23" s="5">
        <v>40</v>
      </c>
      <c r="P23" s="5"/>
      <c r="Q23" s="5" t="s">
        <v>358</v>
      </c>
      <c r="R23" s="5">
        <v>3</v>
      </c>
      <c r="S23" s="5" t="s">
        <v>720</v>
      </c>
      <c r="T23" s="5">
        <v>19</v>
      </c>
      <c r="U23" s="5" t="s">
        <v>720</v>
      </c>
      <c r="W23" s="7" t="s">
        <v>138</v>
      </c>
      <c r="X23" s="7" t="s">
        <v>605</v>
      </c>
      <c r="Y23" s="7" t="s">
        <v>567</v>
      </c>
      <c r="Z23" s="7">
        <v>11</v>
      </c>
      <c r="AA23" s="7"/>
      <c r="AB23" s="7" t="s">
        <v>606</v>
      </c>
      <c r="AC23" s="7">
        <v>3</v>
      </c>
      <c r="AD23" s="7"/>
      <c r="AE23" s="7">
        <v>18</v>
      </c>
      <c r="AF23" s="7"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1" t="s">
        <v>138</v>
      </c>
      <c r="AT23" s="1" t="s">
        <v>605</v>
      </c>
      <c r="AU23" s="1" t="s">
        <v>567</v>
      </c>
      <c r="AV23" s="1">
        <v>11</v>
      </c>
      <c r="AW23" s="1"/>
      <c r="AX23" s="1" t="s">
        <v>606</v>
      </c>
      <c r="AY23" s="1">
        <v>3</v>
      </c>
      <c r="AZ23" s="1"/>
      <c r="BA23" s="1">
        <v>18</v>
      </c>
      <c r="BB23" s="1">
        <v>1</v>
      </c>
      <c r="BD23" s="1" t="s">
        <v>139</v>
      </c>
      <c r="BE23" s="1" t="s">
        <v>527</v>
      </c>
      <c r="BF23" s="1" t="s">
        <v>372</v>
      </c>
      <c r="BG23" s="1">
        <v>12</v>
      </c>
      <c r="BH23" s="1"/>
      <c r="BI23" s="1"/>
      <c r="BJ23" s="1"/>
      <c r="BK23" s="1"/>
      <c r="BL23" s="1"/>
      <c r="BM23" s="1"/>
      <c r="BO23" s="4" t="s">
        <v>347</v>
      </c>
      <c r="BP23" s="4" t="s">
        <v>605</v>
      </c>
      <c r="BQ23" s="4" t="s">
        <v>140</v>
      </c>
      <c r="BR23" s="4">
        <v>9</v>
      </c>
      <c r="BS23" s="4"/>
      <c r="BT23" s="4" t="s">
        <v>608</v>
      </c>
      <c r="BU23" s="4">
        <v>6</v>
      </c>
      <c r="BV23" s="4"/>
      <c r="BW23" s="4">
        <v>20</v>
      </c>
      <c r="BX23" s="4">
        <v>3</v>
      </c>
      <c r="BZ23" s="9"/>
      <c r="CA23" s="9"/>
      <c r="CB23" s="9"/>
      <c r="CC23" s="9"/>
      <c r="CD23" s="9"/>
      <c r="CE23" s="9"/>
      <c r="CF23" s="9"/>
      <c r="CG23" s="9"/>
      <c r="CH23" s="9"/>
      <c r="CI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12">
      <c r="A24" s="5" t="s">
        <v>141</v>
      </c>
      <c r="B24" s="5"/>
      <c r="C24" s="5"/>
      <c r="D24" s="5"/>
      <c r="E24" s="5"/>
      <c r="F24" s="5"/>
      <c r="G24" s="5">
        <v>5</v>
      </c>
      <c r="H24" s="5">
        <v>1</v>
      </c>
      <c r="I24" s="5">
        <v>20</v>
      </c>
      <c r="J24" s="5" t="s">
        <v>720</v>
      </c>
      <c r="L24" s="5" t="s">
        <v>141</v>
      </c>
      <c r="M24" s="5" t="s">
        <v>720</v>
      </c>
      <c r="N24" s="5" t="s">
        <v>720</v>
      </c>
      <c r="O24" s="5" t="s">
        <v>720</v>
      </c>
      <c r="P24" s="5"/>
      <c r="Q24" s="5" t="s">
        <v>142</v>
      </c>
      <c r="R24" s="5">
        <v>5</v>
      </c>
      <c r="S24" s="5">
        <v>1</v>
      </c>
      <c r="T24" s="5">
        <v>20</v>
      </c>
      <c r="U24" s="5" t="s">
        <v>720</v>
      </c>
      <c r="W24" s="7" t="s">
        <v>143</v>
      </c>
      <c r="X24" s="7" t="s">
        <v>605</v>
      </c>
      <c r="Y24" s="7" t="s">
        <v>567</v>
      </c>
      <c r="Z24" s="7">
        <v>0</v>
      </c>
      <c r="AA24" s="7"/>
      <c r="AB24" s="7" t="s">
        <v>567</v>
      </c>
      <c r="AC24" s="7">
        <v>7</v>
      </c>
      <c r="AD24" s="7"/>
      <c r="AE24" s="7">
        <v>23</v>
      </c>
      <c r="AF24" s="7">
        <v>3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1" t="s">
        <v>143</v>
      </c>
      <c r="AT24" s="1" t="s">
        <v>605</v>
      </c>
      <c r="AU24" s="1" t="s">
        <v>567</v>
      </c>
      <c r="AV24" s="1">
        <v>0</v>
      </c>
      <c r="AW24" s="1"/>
      <c r="AX24" s="1" t="s">
        <v>567</v>
      </c>
      <c r="AY24" s="1">
        <v>7</v>
      </c>
      <c r="AZ24" s="1"/>
      <c r="BA24" s="1">
        <v>23</v>
      </c>
      <c r="BB24" s="1">
        <v>3</v>
      </c>
      <c r="BD24" s="1" t="s">
        <v>144</v>
      </c>
      <c r="BE24" s="1" t="s">
        <v>527</v>
      </c>
      <c r="BF24" s="1" t="s">
        <v>542</v>
      </c>
      <c r="BG24" s="1">
        <v>27</v>
      </c>
      <c r="BH24" s="1"/>
      <c r="BI24" s="1"/>
      <c r="BJ24" s="1"/>
      <c r="BK24" s="1"/>
      <c r="BL24" s="1"/>
      <c r="BM24" s="1"/>
      <c r="BO24" s="4" t="s">
        <v>349</v>
      </c>
      <c r="BP24" s="4" t="s">
        <v>527</v>
      </c>
      <c r="BQ24" s="4" t="s">
        <v>145</v>
      </c>
      <c r="BR24" s="4">
        <v>0</v>
      </c>
      <c r="BS24" s="4"/>
      <c r="BT24" s="4" t="s">
        <v>513</v>
      </c>
      <c r="BU24" s="4">
        <v>3</v>
      </c>
      <c r="BV24" s="4"/>
      <c r="BW24" s="4">
        <v>15</v>
      </c>
      <c r="BX24" s="4"/>
      <c r="BZ24" s="9"/>
      <c r="CA24" s="9"/>
      <c r="CB24" s="9"/>
      <c r="CC24" s="9"/>
      <c r="CD24" s="9"/>
      <c r="CE24" s="9"/>
      <c r="CF24" s="9"/>
      <c r="CG24" s="9"/>
      <c r="CH24" s="9"/>
      <c r="CI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2">
      <c r="A25" s="5" t="s">
        <v>146</v>
      </c>
      <c r="B25" s="5" t="s">
        <v>720</v>
      </c>
      <c r="C25" s="5"/>
      <c r="D25" s="5" t="s">
        <v>720</v>
      </c>
      <c r="E25" s="5"/>
      <c r="F25" s="5"/>
      <c r="G25" s="5">
        <v>5</v>
      </c>
      <c r="H25" s="5"/>
      <c r="I25" s="5">
        <v>25</v>
      </c>
      <c r="J25" s="5" t="s">
        <v>720</v>
      </c>
      <c r="L25" s="5" t="s">
        <v>146</v>
      </c>
      <c r="M25" s="5" t="s">
        <v>720</v>
      </c>
      <c r="N25" s="5"/>
      <c r="O25" s="5" t="s">
        <v>720</v>
      </c>
      <c r="P25" s="5"/>
      <c r="Q25" s="5" t="s">
        <v>147</v>
      </c>
      <c r="R25" s="5">
        <v>5</v>
      </c>
      <c r="S25" s="5"/>
      <c r="T25" s="5">
        <v>25</v>
      </c>
      <c r="U25" s="5" t="s">
        <v>720</v>
      </c>
      <c r="W25" s="7" t="s">
        <v>148</v>
      </c>
      <c r="X25" s="7" t="s">
        <v>507</v>
      </c>
      <c r="Y25" s="7"/>
      <c r="Z25" s="7">
        <v>35</v>
      </c>
      <c r="AA25" s="7"/>
      <c r="AB25" s="7"/>
      <c r="AC25" s="7"/>
      <c r="AD25" s="7"/>
      <c r="AE25" s="7"/>
      <c r="AF25" s="7"/>
      <c r="AH25" s="1"/>
      <c r="AI25" s="1"/>
      <c r="AJ25" s="1"/>
      <c r="AK25" s="1"/>
      <c r="AL25" s="1"/>
      <c r="AM25" s="1"/>
      <c r="AN25" s="1"/>
      <c r="AO25" s="1"/>
      <c r="AP25" s="1"/>
      <c r="AQ25" s="1"/>
      <c r="AS25" s="1" t="s">
        <v>148</v>
      </c>
      <c r="AT25" s="1" t="s">
        <v>507</v>
      </c>
      <c r="AU25" s="1"/>
      <c r="AV25" s="1">
        <v>35</v>
      </c>
      <c r="AW25" s="1"/>
      <c r="AX25" s="1"/>
      <c r="AY25" s="1"/>
      <c r="AZ25" s="1"/>
      <c r="BA25" s="1"/>
      <c r="BB25" s="1"/>
      <c r="BD25" s="1" t="s">
        <v>149</v>
      </c>
      <c r="BE25" s="1" t="s">
        <v>507</v>
      </c>
      <c r="BF25" s="1"/>
      <c r="BG25" s="1">
        <v>4</v>
      </c>
      <c r="BH25" s="1"/>
      <c r="BI25" s="1"/>
      <c r="BJ25" s="1"/>
      <c r="BK25" s="1"/>
      <c r="BL25" s="1"/>
      <c r="BM25" s="1"/>
      <c r="BO25" s="4" t="s">
        <v>150</v>
      </c>
      <c r="BP25" s="4" t="s">
        <v>507</v>
      </c>
      <c r="BQ25" s="4"/>
      <c r="BR25" s="4">
        <v>8</v>
      </c>
      <c r="BS25" s="4"/>
      <c r="BT25" s="4" t="s">
        <v>145</v>
      </c>
      <c r="BU25" s="4">
        <v>1</v>
      </c>
      <c r="BV25" s="4"/>
      <c r="BW25" s="4">
        <v>12</v>
      </c>
      <c r="BX25" s="4">
        <v>1</v>
      </c>
      <c r="BZ25" s="9"/>
      <c r="CA25" s="9"/>
      <c r="CB25" s="9"/>
      <c r="CC25" s="9"/>
      <c r="CD25" s="9"/>
      <c r="CE25" s="9"/>
      <c r="CF25" s="9"/>
      <c r="CG25" s="9"/>
      <c r="CH25" s="9"/>
      <c r="CI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1:109" ht="12">
      <c r="A26" s="5" t="s">
        <v>357</v>
      </c>
      <c r="B26" s="5" t="s">
        <v>720</v>
      </c>
      <c r="C26" s="5"/>
      <c r="D26" s="5" t="s">
        <v>720</v>
      </c>
      <c r="E26" s="5"/>
      <c r="F26" s="5"/>
      <c r="G26" s="5"/>
      <c r="H26" s="5"/>
      <c r="I26" s="5"/>
      <c r="J26" s="5"/>
      <c r="L26" s="5" t="s">
        <v>357</v>
      </c>
      <c r="M26" s="5" t="s">
        <v>720</v>
      </c>
      <c r="N26" s="5"/>
      <c r="O26" s="5" t="s">
        <v>720</v>
      </c>
      <c r="P26" s="5"/>
      <c r="Q26" s="5"/>
      <c r="R26" s="5"/>
      <c r="S26" s="5"/>
      <c r="T26" s="5"/>
      <c r="U26" s="5"/>
      <c r="W26" s="7" t="s">
        <v>151</v>
      </c>
      <c r="X26" s="7" t="s">
        <v>507</v>
      </c>
      <c r="Y26" s="7"/>
      <c r="Z26" s="7">
        <v>9</v>
      </c>
      <c r="AA26" s="7"/>
      <c r="AB26" s="7"/>
      <c r="AC26" s="7"/>
      <c r="AD26" s="7"/>
      <c r="AE26" s="7"/>
      <c r="AF26" s="7"/>
      <c r="AH26" s="1"/>
      <c r="AI26" s="1"/>
      <c r="AJ26" s="1"/>
      <c r="AK26" s="1"/>
      <c r="AL26" s="1"/>
      <c r="AM26" s="1"/>
      <c r="AN26" s="1"/>
      <c r="AO26" s="1"/>
      <c r="AP26" s="1"/>
      <c r="AQ26" s="1"/>
      <c r="AS26" s="1" t="s">
        <v>151</v>
      </c>
      <c r="AT26" s="1" t="s">
        <v>507</v>
      </c>
      <c r="AU26" s="1"/>
      <c r="AV26" s="1">
        <v>9</v>
      </c>
      <c r="AW26" s="1"/>
      <c r="AX26" s="1"/>
      <c r="AY26" s="1"/>
      <c r="AZ26" s="1"/>
      <c r="BA26" s="1"/>
      <c r="BB26" s="1"/>
      <c r="BD26" s="1" t="s">
        <v>152</v>
      </c>
      <c r="BE26" s="1"/>
      <c r="BF26" s="1"/>
      <c r="BG26" s="1"/>
      <c r="BH26" s="1"/>
      <c r="BI26" s="1"/>
      <c r="BJ26" s="1"/>
      <c r="BK26" s="1"/>
      <c r="BL26" s="1"/>
      <c r="BM26" s="1"/>
      <c r="BO26" s="4" t="s">
        <v>153</v>
      </c>
      <c r="BP26" s="4"/>
      <c r="BQ26" s="4"/>
      <c r="BR26" s="4"/>
      <c r="BS26" s="4"/>
      <c r="BT26" s="4"/>
      <c r="BU26" s="4"/>
      <c r="BV26" s="4"/>
      <c r="BW26" s="4"/>
      <c r="BX26" s="4"/>
      <c r="BZ26" s="9"/>
      <c r="CA26" s="9"/>
      <c r="CB26" s="9"/>
      <c r="CC26" s="9"/>
      <c r="CD26" s="9"/>
      <c r="CE26" s="9"/>
      <c r="CF26" s="9"/>
      <c r="CG26" s="9"/>
      <c r="CH26" s="9"/>
      <c r="CI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1:109" ht="12">
      <c r="A27" s="5" t="s">
        <v>360</v>
      </c>
      <c r="B27" s="5"/>
      <c r="C27" s="5"/>
      <c r="D27" s="5"/>
      <c r="E27" s="5"/>
      <c r="F27" s="5"/>
      <c r="G27" s="5"/>
      <c r="H27" s="5"/>
      <c r="I27" s="5"/>
      <c r="J27" s="5"/>
      <c r="L27" s="5" t="s">
        <v>360</v>
      </c>
      <c r="M27" s="5"/>
      <c r="N27" s="5"/>
      <c r="O27" s="5"/>
      <c r="P27" s="5"/>
      <c r="Q27" s="5"/>
      <c r="R27" s="5"/>
      <c r="S27" s="5"/>
      <c r="T27" s="5"/>
      <c r="U27" s="5"/>
      <c r="W27" s="7" t="s">
        <v>154</v>
      </c>
      <c r="X27" s="7"/>
      <c r="Y27" s="7"/>
      <c r="Z27" s="7"/>
      <c r="AA27" s="7"/>
      <c r="AB27" s="7"/>
      <c r="AC27" s="7"/>
      <c r="AD27" s="7"/>
      <c r="AE27" s="7"/>
      <c r="AF27" s="7"/>
      <c r="AH27" s="1"/>
      <c r="AI27" s="1"/>
      <c r="AJ27" s="1"/>
      <c r="AK27" s="1"/>
      <c r="AL27" s="1"/>
      <c r="AM27" s="1"/>
      <c r="AN27" s="1"/>
      <c r="AO27" s="1"/>
      <c r="AP27" s="1"/>
      <c r="AQ27" s="1"/>
      <c r="AS27" s="1" t="s">
        <v>154</v>
      </c>
      <c r="AT27" s="1"/>
      <c r="AU27" s="1"/>
      <c r="AV27" s="1"/>
      <c r="AW27" s="1"/>
      <c r="AX27" s="1"/>
      <c r="AY27" s="1"/>
      <c r="AZ27" s="1"/>
      <c r="BA27" s="1"/>
      <c r="BB27" s="1"/>
      <c r="BD27" s="1" t="s">
        <v>363</v>
      </c>
      <c r="BE27" s="1"/>
      <c r="BF27" s="1"/>
      <c r="BG27" s="1"/>
      <c r="BH27" s="1"/>
      <c r="BI27" s="1"/>
      <c r="BJ27" s="1"/>
      <c r="BK27" s="1"/>
      <c r="BL27" s="1"/>
      <c r="BM27" s="1"/>
      <c r="BO27" s="4" t="s">
        <v>654</v>
      </c>
      <c r="BP27" s="4"/>
      <c r="BQ27" s="4"/>
      <c r="BR27" s="4"/>
      <c r="BS27" s="4"/>
      <c r="BT27" s="4"/>
      <c r="BU27" s="4"/>
      <c r="BV27" s="4"/>
      <c r="BW27" s="4"/>
      <c r="BX27" s="4"/>
      <c r="BZ27" s="9"/>
      <c r="CA27" s="9"/>
      <c r="CB27" s="9"/>
      <c r="CC27" s="9"/>
      <c r="CD27" s="9"/>
      <c r="CE27" s="9"/>
      <c r="CF27" s="9"/>
      <c r="CG27" s="9"/>
      <c r="CH27" s="9"/>
      <c r="CI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1:109" ht="12">
      <c r="A28" s="5" t="s">
        <v>599</v>
      </c>
      <c r="B28" s="5"/>
      <c r="C28" s="5"/>
      <c r="D28" s="5"/>
      <c r="E28" s="5"/>
      <c r="F28" s="5"/>
      <c r="G28" s="5"/>
      <c r="H28" s="5"/>
      <c r="I28" s="5"/>
      <c r="J28" s="5"/>
      <c r="L28" s="5" t="s">
        <v>599</v>
      </c>
      <c r="M28" s="5"/>
      <c r="N28" s="5"/>
      <c r="O28" s="5"/>
      <c r="P28" s="5"/>
      <c r="Q28" s="5"/>
      <c r="R28" s="5"/>
      <c r="S28" s="5"/>
      <c r="T28" s="5"/>
      <c r="U28" s="5"/>
      <c r="W28" s="7" t="s">
        <v>155</v>
      </c>
      <c r="X28" s="7"/>
      <c r="Y28" s="7"/>
      <c r="Z28" s="7"/>
      <c r="AA28" s="7"/>
      <c r="AB28" s="7"/>
      <c r="AC28" s="7"/>
      <c r="AD28" s="7"/>
      <c r="AE28" s="7"/>
      <c r="AF28" s="7"/>
      <c r="AH28" s="1"/>
      <c r="AI28" s="1"/>
      <c r="AJ28" s="1"/>
      <c r="AK28" s="1"/>
      <c r="AL28" s="1"/>
      <c r="AM28" s="1"/>
      <c r="AN28" s="1"/>
      <c r="AO28" s="1"/>
      <c r="AP28" s="1"/>
      <c r="AQ28" s="1"/>
      <c r="AS28" s="1" t="s">
        <v>155</v>
      </c>
      <c r="AT28" s="1"/>
      <c r="AU28" s="1"/>
      <c r="AV28" s="1"/>
      <c r="AW28" s="1"/>
      <c r="AX28" s="1"/>
      <c r="AY28" s="1"/>
      <c r="AZ28" s="1"/>
      <c r="BA28" s="1"/>
      <c r="BB28" s="1"/>
      <c r="BD28" s="1" t="s">
        <v>156</v>
      </c>
      <c r="BE28" s="1"/>
      <c r="BF28" s="1"/>
      <c r="BG28" s="1"/>
      <c r="BH28" s="1"/>
      <c r="BI28" s="1"/>
      <c r="BJ28" s="1"/>
      <c r="BK28" s="1"/>
      <c r="BL28" s="1"/>
      <c r="BM28" s="1"/>
      <c r="BO28" s="4" t="s">
        <v>567</v>
      </c>
      <c r="BP28" s="4"/>
      <c r="BQ28" s="4"/>
      <c r="BR28" s="4"/>
      <c r="BS28" s="4"/>
      <c r="BT28" s="4"/>
      <c r="BU28" s="4"/>
      <c r="BV28" s="4"/>
      <c r="BW28" s="4"/>
      <c r="BX28" s="4"/>
      <c r="BZ28" s="9"/>
      <c r="CA28" s="9"/>
      <c r="CB28" s="9"/>
      <c r="CC28" s="9"/>
      <c r="CD28" s="9"/>
      <c r="CE28" s="9"/>
      <c r="CF28" s="9"/>
      <c r="CG28" s="9"/>
      <c r="CH28" s="9"/>
      <c r="CI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1:109" ht="12">
      <c r="A29" s="5" t="s">
        <v>354</v>
      </c>
      <c r="B29" s="5"/>
      <c r="C29" s="5"/>
      <c r="D29" s="5"/>
      <c r="E29" s="5"/>
      <c r="F29" s="5"/>
      <c r="G29" s="5"/>
      <c r="H29" s="5"/>
      <c r="I29" s="5"/>
      <c r="J29" s="5"/>
      <c r="L29" s="5" t="s">
        <v>354</v>
      </c>
      <c r="M29" s="5"/>
      <c r="N29" s="5"/>
      <c r="O29" s="5"/>
      <c r="P29" s="5"/>
      <c r="Q29" s="5"/>
      <c r="R29" s="5"/>
      <c r="S29" s="5"/>
      <c r="T29" s="5"/>
      <c r="U29" s="5"/>
      <c r="W29" s="7" t="s">
        <v>157</v>
      </c>
      <c r="X29" s="7"/>
      <c r="Y29" s="7"/>
      <c r="Z29" s="7"/>
      <c r="AA29" s="7"/>
      <c r="AB29" s="7"/>
      <c r="AC29" s="7"/>
      <c r="AD29" s="7"/>
      <c r="AE29" s="7"/>
      <c r="AF29" s="7"/>
      <c r="AH29" s="1"/>
      <c r="AI29" s="1"/>
      <c r="AJ29" s="1"/>
      <c r="AK29" s="1"/>
      <c r="AL29" s="1"/>
      <c r="AM29" s="1"/>
      <c r="AN29" s="1"/>
      <c r="AO29" s="1"/>
      <c r="AP29" s="1"/>
      <c r="AQ29" s="1"/>
      <c r="AS29" s="1" t="s">
        <v>157</v>
      </c>
      <c r="AT29" s="1"/>
      <c r="AU29" s="1"/>
      <c r="AV29" s="1"/>
      <c r="AW29" s="1"/>
      <c r="AX29" s="1"/>
      <c r="AY29" s="1"/>
      <c r="AZ29" s="1"/>
      <c r="BA29" s="1"/>
      <c r="BB29" s="1"/>
      <c r="BD29" s="1" t="s">
        <v>158</v>
      </c>
      <c r="BE29" s="1"/>
      <c r="BF29" s="1"/>
      <c r="BG29" s="1"/>
      <c r="BH29" s="1"/>
      <c r="BI29" s="1"/>
      <c r="BJ29" s="1"/>
      <c r="BK29" s="1"/>
      <c r="BL29" s="1"/>
      <c r="BM29" s="1"/>
      <c r="BO29" s="4" t="s">
        <v>599</v>
      </c>
      <c r="BP29" s="4"/>
      <c r="BQ29" s="4"/>
      <c r="BR29" s="4"/>
      <c r="BS29" s="4"/>
      <c r="BT29" s="4"/>
      <c r="BU29" s="4"/>
      <c r="BV29" s="4"/>
      <c r="BW29" s="4"/>
      <c r="BX29" s="4"/>
      <c r="BZ29" s="9"/>
      <c r="CA29" s="9"/>
      <c r="CB29" s="9"/>
      <c r="CC29" s="9"/>
      <c r="CD29" s="9"/>
      <c r="CE29" s="9"/>
      <c r="CF29" s="9"/>
      <c r="CG29" s="9"/>
      <c r="CH29" s="9"/>
      <c r="CI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1:109" ht="12">
      <c r="A30" s="5" t="s">
        <v>361</v>
      </c>
      <c r="B30" s="5"/>
      <c r="C30" s="5"/>
      <c r="D30" s="5">
        <v>169</v>
      </c>
      <c r="E30" s="5"/>
      <c r="F30" s="5"/>
      <c r="G30" s="5"/>
      <c r="H30" s="5"/>
      <c r="I30" s="5"/>
      <c r="J30" s="5"/>
      <c r="L30" s="5" t="s">
        <v>361</v>
      </c>
      <c r="M30" s="5"/>
      <c r="N30" s="5"/>
      <c r="O30" s="5"/>
      <c r="P30" s="5"/>
      <c r="Q30" s="5"/>
      <c r="R30" s="5"/>
      <c r="S30" s="5"/>
      <c r="T30" s="5"/>
      <c r="U30" s="5"/>
      <c r="W30" s="7" t="s">
        <v>159</v>
      </c>
      <c r="X30" s="7"/>
      <c r="Y30" s="7"/>
      <c r="Z30" s="7"/>
      <c r="AA30" s="7"/>
      <c r="AB30" s="7"/>
      <c r="AC30" s="7"/>
      <c r="AD30" s="7"/>
      <c r="AE30" s="7"/>
      <c r="AF30" s="7"/>
      <c r="AH30" s="1"/>
      <c r="AI30" s="1"/>
      <c r="AJ30" s="1"/>
      <c r="AK30" s="1"/>
      <c r="AL30" s="1"/>
      <c r="AM30" s="1"/>
      <c r="AN30" s="1"/>
      <c r="AO30" s="1"/>
      <c r="AP30" s="1"/>
      <c r="AQ30" s="1"/>
      <c r="AS30" s="1" t="s">
        <v>159</v>
      </c>
      <c r="AT30" s="1"/>
      <c r="AU30" s="1"/>
      <c r="AV30" s="1"/>
      <c r="AW30" s="1"/>
      <c r="AX30" s="1"/>
      <c r="AY30" s="1"/>
      <c r="AZ30" s="1"/>
      <c r="BA30" s="1"/>
      <c r="BB30" s="1"/>
      <c r="BD30" s="1" t="s">
        <v>160</v>
      </c>
      <c r="BE30" s="1"/>
      <c r="BF30" s="1"/>
      <c r="BG30" s="1"/>
      <c r="BH30" s="1"/>
      <c r="BI30" s="1"/>
      <c r="BJ30" s="1"/>
      <c r="BK30" s="1"/>
      <c r="BL30" s="1"/>
      <c r="BM30" s="1"/>
      <c r="BO30" s="4" t="s">
        <v>653</v>
      </c>
      <c r="BP30" s="4"/>
      <c r="BQ30" s="4"/>
      <c r="BR30" s="4"/>
      <c r="BS30" s="4"/>
      <c r="BT30" s="4"/>
      <c r="BU30" s="4"/>
      <c r="BV30" s="4"/>
      <c r="BW30" s="4"/>
      <c r="BX30" s="4"/>
      <c r="BZ30" s="9"/>
      <c r="CA30" s="9"/>
      <c r="CB30" s="9"/>
      <c r="CC30" s="9"/>
      <c r="CD30" s="9"/>
      <c r="CE30" s="9"/>
      <c r="CF30" s="9"/>
      <c r="CG30" s="9"/>
      <c r="CH30" s="9"/>
      <c r="CI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1:109" ht="12">
      <c r="A31" s="5"/>
      <c r="B31" s="5"/>
      <c r="C31" s="5" t="s">
        <v>526</v>
      </c>
      <c r="D31" s="5" t="s">
        <v>720</v>
      </c>
      <c r="E31" s="5"/>
      <c r="F31" s="5"/>
      <c r="G31" s="5"/>
      <c r="H31" s="5"/>
      <c r="I31" s="5"/>
      <c r="J31" s="5"/>
      <c r="L31" s="5"/>
      <c r="M31" s="5"/>
      <c r="N31" s="5" t="s">
        <v>526</v>
      </c>
      <c r="O31" s="5">
        <v>16</v>
      </c>
      <c r="P31" s="5"/>
      <c r="Q31" s="5"/>
      <c r="R31" s="5"/>
      <c r="S31" s="5"/>
      <c r="T31" s="5"/>
      <c r="U31" s="5"/>
      <c r="W31" s="7"/>
      <c r="X31" s="7"/>
      <c r="Y31" s="7" t="s">
        <v>526</v>
      </c>
      <c r="Z31" s="7">
        <v>15</v>
      </c>
      <c r="AA31" s="7"/>
      <c r="AB31" s="7"/>
      <c r="AC31" s="7"/>
      <c r="AD31" s="7"/>
      <c r="AE31" s="7"/>
      <c r="AF31" s="7"/>
      <c r="AH31" s="1"/>
      <c r="AI31" s="1"/>
      <c r="AJ31" s="1"/>
      <c r="AK31" s="1"/>
      <c r="AL31" s="1"/>
      <c r="AM31" s="1"/>
      <c r="AN31" s="1"/>
      <c r="AO31" s="1"/>
      <c r="AP31" s="1"/>
      <c r="AQ31" s="1"/>
      <c r="AS31" s="1"/>
      <c r="AT31" s="1"/>
      <c r="AU31" s="1" t="s">
        <v>526</v>
      </c>
      <c r="AV31" s="1">
        <v>15</v>
      </c>
      <c r="AW31" s="1"/>
      <c r="AX31" s="1"/>
      <c r="AY31" s="1"/>
      <c r="AZ31" s="1"/>
      <c r="BA31" s="1"/>
      <c r="BB31" s="1"/>
      <c r="BD31" s="1"/>
      <c r="BE31" s="1"/>
      <c r="BF31" s="1" t="s">
        <v>526</v>
      </c>
      <c r="BG31" s="1">
        <v>21</v>
      </c>
      <c r="BH31" s="1"/>
      <c r="BI31" s="1"/>
      <c r="BJ31" s="1"/>
      <c r="BK31" s="1"/>
      <c r="BL31" s="1"/>
      <c r="BM31" s="1"/>
      <c r="BO31" s="4"/>
      <c r="BP31" s="4"/>
      <c r="BQ31" s="4"/>
      <c r="BR31" s="4">
        <v>18</v>
      </c>
      <c r="BS31" s="4"/>
      <c r="BT31" s="4"/>
      <c r="BU31" s="4"/>
      <c r="BV31" s="4"/>
      <c r="BW31" s="4"/>
      <c r="BX31" s="4"/>
      <c r="BZ31" s="9"/>
      <c r="CA31" s="9"/>
      <c r="CB31" s="9"/>
      <c r="CC31" s="9"/>
      <c r="CD31" s="9"/>
      <c r="CE31" s="9"/>
      <c r="CF31" s="9"/>
      <c r="CG31" s="9"/>
      <c r="CH31" s="9"/>
      <c r="CI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1:109" ht="12">
      <c r="A32" s="5"/>
      <c r="B32" s="5"/>
      <c r="C32" s="5"/>
      <c r="D32" s="5">
        <f>SUM(D20:D31)</f>
        <v>238</v>
      </c>
      <c r="E32" s="5"/>
      <c r="F32" s="5" t="s">
        <v>720</v>
      </c>
      <c r="G32" s="5"/>
      <c r="H32" s="5"/>
      <c r="I32" s="5"/>
      <c r="J32" s="5"/>
      <c r="L32" s="5"/>
      <c r="M32" s="5"/>
      <c r="N32" s="5"/>
      <c r="O32" s="5">
        <f>SUM(O20:O31)</f>
        <v>160</v>
      </c>
      <c r="P32" s="5"/>
      <c r="Q32" s="5" t="s">
        <v>720</v>
      </c>
      <c r="R32" s="5"/>
      <c r="S32" s="5"/>
      <c r="T32" s="5"/>
      <c r="U32" s="5"/>
      <c r="W32" s="7"/>
      <c r="X32" s="7"/>
      <c r="Y32" s="7"/>
      <c r="Z32" s="7">
        <f>SUM(Z20:Z31)</f>
        <v>160</v>
      </c>
      <c r="AA32" s="7"/>
      <c r="AB32" s="7" t="s">
        <v>720</v>
      </c>
      <c r="AC32" s="7"/>
      <c r="AD32" s="7"/>
      <c r="AE32" s="7"/>
      <c r="AF32" s="7"/>
      <c r="AH32" s="1"/>
      <c r="AI32" s="1"/>
      <c r="AJ32" s="1"/>
      <c r="AK32" s="1"/>
      <c r="AL32" s="1"/>
      <c r="AM32" s="1"/>
      <c r="AN32" s="1"/>
      <c r="AO32" s="1"/>
      <c r="AP32" s="1"/>
      <c r="AQ32" s="1"/>
      <c r="AS32" s="1"/>
      <c r="AT32" s="1"/>
      <c r="AU32" s="1"/>
      <c r="AV32" s="1">
        <f>SUM(AV20:AV31)</f>
        <v>160</v>
      </c>
      <c r="AW32" s="1"/>
      <c r="AX32" s="1" t="s">
        <v>720</v>
      </c>
      <c r="AY32" s="1"/>
      <c r="AZ32" s="1"/>
      <c r="BA32" s="1"/>
      <c r="BB32" s="1"/>
      <c r="BD32" s="1"/>
      <c r="BE32" s="1"/>
      <c r="BF32" s="1"/>
      <c r="BG32" s="1">
        <f>SUM(BG20:BG31)</f>
        <v>143</v>
      </c>
      <c r="BH32" s="1"/>
      <c r="BI32" s="1" t="s">
        <v>161</v>
      </c>
      <c r="BJ32" s="1"/>
      <c r="BK32" s="1"/>
      <c r="BL32" s="1"/>
      <c r="BM32" s="1"/>
      <c r="BO32" s="4"/>
      <c r="BP32" s="4"/>
      <c r="BQ32" s="4"/>
      <c r="BR32" s="4"/>
      <c r="BS32" s="4"/>
      <c r="BT32" s="4"/>
      <c r="BU32" s="4"/>
      <c r="BV32" s="4"/>
      <c r="BW32" s="4"/>
      <c r="BX32" s="4"/>
      <c r="BZ32" s="9"/>
      <c r="CA32" s="9"/>
      <c r="CB32" s="9"/>
      <c r="CC32" s="9"/>
      <c r="CD32" s="9"/>
      <c r="CE32" s="9"/>
      <c r="CF32" s="9"/>
      <c r="CG32" s="9"/>
      <c r="CH32" s="9"/>
      <c r="CI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1:109" ht="12">
      <c r="A33" s="5" t="s">
        <v>162</v>
      </c>
      <c r="B33" s="5"/>
      <c r="C33" s="5"/>
      <c r="D33" s="5"/>
      <c r="E33" s="5"/>
      <c r="F33" s="5"/>
      <c r="G33" s="5"/>
      <c r="H33" s="5"/>
      <c r="I33" s="5"/>
      <c r="J33" s="5"/>
      <c r="L33" s="5" t="s">
        <v>163</v>
      </c>
      <c r="M33" s="5"/>
      <c r="N33" s="5"/>
      <c r="O33" s="5"/>
      <c r="P33" s="5"/>
      <c r="Q33" s="5"/>
      <c r="R33" s="5"/>
      <c r="S33" s="5"/>
      <c r="T33" s="5"/>
      <c r="U33" s="5"/>
      <c r="W33" s="7" t="s">
        <v>164</v>
      </c>
      <c r="X33" s="7"/>
      <c r="Y33" s="7"/>
      <c r="Z33" s="7"/>
      <c r="AA33" s="7"/>
      <c r="AB33" s="7"/>
      <c r="AC33" s="7"/>
      <c r="AD33" s="7"/>
      <c r="AE33" s="7"/>
      <c r="AF33" s="7"/>
      <c r="AH33" s="1"/>
      <c r="AI33" s="1"/>
      <c r="AJ33" s="1"/>
      <c r="AK33" s="1"/>
      <c r="AL33" s="1"/>
      <c r="AM33" s="1"/>
      <c r="AN33" s="1"/>
      <c r="AO33" s="1"/>
      <c r="AP33" s="1"/>
      <c r="AQ33" s="1"/>
      <c r="AS33" s="1" t="s">
        <v>164</v>
      </c>
      <c r="AT33" s="1"/>
      <c r="AU33" s="1"/>
      <c r="AV33" s="1"/>
      <c r="AW33" s="1"/>
      <c r="AX33" s="1"/>
      <c r="AY33" s="1"/>
      <c r="AZ33" s="1"/>
      <c r="BA33" s="1"/>
      <c r="BB33" s="1"/>
      <c r="BD33" s="1" t="s">
        <v>165</v>
      </c>
      <c r="BE33" s="1"/>
      <c r="BF33" s="1"/>
      <c r="BG33" s="1"/>
      <c r="BH33" s="1"/>
      <c r="BI33" s="1"/>
      <c r="BJ33" s="1"/>
      <c r="BK33" s="1"/>
      <c r="BL33" s="1"/>
      <c r="BM33" s="1"/>
      <c r="BO33" s="4"/>
      <c r="BP33" s="4"/>
      <c r="BQ33" s="4"/>
      <c r="BR33" s="4">
        <f>SUM(BR20:BR31)</f>
        <v>115</v>
      </c>
      <c r="BS33" s="4"/>
      <c r="BT33" s="4"/>
      <c r="BU33" s="4"/>
      <c r="BV33" s="4"/>
      <c r="BW33" s="4"/>
      <c r="BX33" s="4"/>
      <c r="BZ33" s="9" t="s">
        <v>166</v>
      </c>
      <c r="CA33" s="9"/>
      <c r="CB33" s="9"/>
      <c r="CC33" s="9" t="s">
        <v>720</v>
      </c>
      <c r="CD33" s="9"/>
      <c r="CE33" s="9"/>
      <c r="CF33" s="9"/>
      <c r="CG33" s="9"/>
      <c r="CH33" s="9"/>
      <c r="CI33" s="9"/>
      <c r="CK33" s="9" t="s">
        <v>167</v>
      </c>
      <c r="CL33" s="9"/>
      <c r="CM33" s="9"/>
      <c r="CN33" s="9" t="s">
        <v>720</v>
      </c>
      <c r="CO33" s="9"/>
      <c r="CP33" s="9"/>
      <c r="CQ33" s="9"/>
      <c r="CR33" s="9"/>
      <c r="CS33" s="9"/>
      <c r="CT33" s="9"/>
      <c r="CV33" s="9" t="s">
        <v>720</v>
      </c>
      <c r="CW33" s="9"/>
      <c r="CX33" s="9"/>
      <c r="CY33" s="9">
        <f>SUM(CY20:CY31)</f>
        <v>0</v>
      </c>
      <c r="CZ33" s="9"/>
      <c r="DA33" s="9"/>
      <c r="DB33" s="9"/>
      <c r="DC33" s="9"/>
      <c r="DD33" s="9"/>
      <c r="DE33" s="9"/>
    </row>
    <row r="34" ht="12" customHeight="1"/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West Kent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paulbaines</dc:creator>
  <cp:keywords/>
  <dc:description/>
  <cp:lastModifiedBy>Paul Baines</cp:lastModifiedBy>
  <dcterms:created xsi:type="dcterms:W3CDTF">2008-06-23T10:07:07Z</dcterms:created>
  <dcterms:modified xsi:type="dcterms:W3CDTF">2013-03-06T15:47:19Z</dcterms:modified>
  <cp:category/>
  <cp:version/>
  <cp:contentType/>
  <cp:contentStatus/>
</cp:coreProperties>
</file>