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545" windowWidth="15360" windowHeight="8790" tabRatio="714" activeTab="2"/>
  </bookViews>
  <sheets>
    <sheet name="Batting" sheetId="1" r:id="rId1"/>
    <sheet name="Bowling" sheetId="2" r:id="rId2"/>
    <sheet name="Catches" sheetId="3" r:id="rId3"/>
    <sheet name="1987" sheetId="4" r:id="rId4"/>
    <sheet name="1988" sheetId="5" r:id="rId5"/>
    <sheet name="1990" sheetId="6" r:id="rId6"/>
    <sheet name="1991" sheetId="7" r:id="rId7"/>
    <sheet name="1992" sheetId="8" r:id="rId8"/>
    <sheet name="1993" sheetId="9" r:id="rId9"/>
    <sheet name="1994" sheetId="10" r:id="rId10"/>
    <sheet name="1995" sheetId="11" r:id="rId11"/>
    <sheet name="1997" sheetId="12" r:id="rId12"/>
    <sheet name="1998" sheetId="13" r:id="rId13"/>
    <sheet name="1999" sheetId="14" r:id="rId14"/>
    <sheet name="2000" sheetId="15" r:id="rId15"/>
    <sheet name="2001" sheetId="16" r:id="rId16"/>
    <sheet name="2002" sheetId="17" r:id="rId17"/>
    <sheet name="2003" sheetId="18" r:id="rId18"/>
    <sheet name="2004" sheetId="19" r:id="rId19"/>
    <sheet name="2005" sheetId="20" r:id="rId20"/>
    <sheet name="2006" sheetId="21" r:id="rId21"/>
    <sheet name="2007" sheetId="22" r:id="rId22"/>
  </sheets>
  <definedNames/>
  <calcPr fullCalcOnLoad="1"/>
</workbook>
</file>

<file path=xl/sharedStrings.xml><?xml version="1.0" encoding="utf-8"?>
<sst xmlns="http://schemas.openxmlformats.org/spreadsheetml/2006/main" count="2443" uniqueCount="576">
  <si>
    <t>Tony Morgan</t>
  </si>
  <si>
    <t>Simon Phillips</t>
  </si>
  <si>
    <t>ct pearson</t>
  </si>
  <si>
    <t>ct ant linehan</t>
  </si>
  <si>
    <t>ct dolton</t>
  </si>
  <si>
    <t xml:space="preserve">Headingley Old School </t>
  </si>
  <si>
    <t>phillips</t>
  </si>
  <si>
    <t>wft won by 12 runs</t>
  </si>
  <si>
    <t>wft</t>
  </si>
  <si>
    <t>hos</t>
  </si>
  <si>
    <t>Marley Nemane</t>
  </si>
  <si>
    <t>Matt Smith</t>
  </si>
  <si>
    <t>Paul Baines</t>
  </si>
  <si>
    <t>Adrian Davies</t>
  </si>
  <si>
    <t>G (D) Pearson</t>
  </si>
  <si>
    <t>probert</t>
  </si>
  <si>
    <t>massey</t>
  </si>
  <si>
    <t>ct smith</t>
  </si>
  <si>
    <t>chaplin</t>
  </si>
  <si>
    <t>watkins</t>
  </si>
  <si>
    <t>am linehan</t>
  </si>
  <si>
    <t>west farleigh taverners won by 32 runs</t>
  </si>
  <si>
    <t>Julian Nutley</t>
  </si>
  <si>
    <t>qualify @ 10 overs</t>
  </si>
  <si>
    <t xml:space="preserve">wft </t>
  </si>
  <si>
    <t xml:space="preserve">hos </t>
  </si>
  <si>
    <t>A Quinton</t>
  </si>
  <si>
    <t>Andy Neal</t>
  </si>
  <si>
    <t>John Ginever</t>
  </si>
  <si>
    <t>Min.Runs/wkt</t>
  </si>
  <si>
    <t>Min.Balls/wkt</t>
  </si>
  <si>
    <t>ct wilson</t>
  </si>
  <si>
    <t>day</t>
  </si>
  <si>
    <t>D Crouch</t>
  </si>
  <si>
    <t>mercer</t>
  </si>
  <si>
    <t xml:space="preserve">Mike Baines </t>
  </si>
  <si>
    <t xml:space="preserve">AN Other </t>
  </si>
  <si>
    <t>An Other</t>
  </si>
  <si>
    <t>Micky Skiner</t>
  </si>
  <si>
    <t>Ian Payne</t>
  </si>
  <si>
    <t>Peter Baggott</t>
  </si>
  <si>
    <t>Dave Clarke</t>
  </si>
  <si>
    <t>Matt Farrell</t>
  </si>
  <si>
    <t>ct savos</t>
  </si>
  <si>
    <t>not out retrd</t>
  </si>
  <si>
    <t>dnb</t>
  </si>
  <si>
    <t>run out (without facing a ball)</t>
  </si>
  <si>
    <t>savos</t>
  </si>
  <si>
    <t>andy linehan</t>
  </si>
  <si>
    <t>graham</t>
  </si>
  <si>
    <t>linehan andy</t>
  </si>
  <si>
    <t>shoson</t>
  </si>
  <si>
    <t>run out</t>
  </si>
  <si>
    <t>dave nolan'</t>
  </si>
  <si>
    <t>west farleigh won by 32 runs</t>
  </si>
  <si>
    <t>stephens</t>
  </si>
  <si>
    <t>tim stephens</t>
  </si>
  <si>
    <t>phil harmen</t>
  </si>
  <si>
    <t>Declan McNally</t>
  </si>
  <si>
    <t>Tim</t>
  </si>
  <si>
    <t>Phil Harmen</t>
  </si>
  <si>
    <t>J. Goghlan</t>
  </si>
  <si>
    <t>headingley</t>
  </si>
  <si>
    <t>t baines</t>
  </si>
  <si>
    <t>p simmonds</t>
  </si>
  <si>
    <t>m smith</t>
  </si>
  <si>
    <t>a smith</t>
  </si>
  <si>
    <t>a davies</t>
  </si>
  <si>
    <t>p baines</t>
  </si>
  <si>
    <t>m robinson</t>
  </si>
  <si>
    <t>g baines</t>
  </si>
  <si>
    <t>n tillot</t>
  </si>
  <si>
    <t>r ward</t>
  </si>
  <si>
    <t>lodge</t>
  </si>
  <si>
    <t>ct boross</t>
  </si>
  <si>
    <t>hit wkt</t>
  </si>
  <si>
    <t>st boross</t>
  </si>
  <si>
    <t>lbw</t>
  </si>
  <si>
    <t>ct dane</t>
  </si>
  <si>
    <t>ct dalton</t>
  </si>
  <si>
    <t xml:space="preserve">not out </t>
  </si>
  <si>
    <t>did not bat</t>
  </si>
  <si>
    <t>farren</t>
  </si>
  <si>
    <t>dane</t>
  </si>
  <si>
    <t>morgan</t>
  </si>
  <si>
    <t>dolton</t>
  </si>
  <si>
    <t>zavos</t>
  </si>
  <si>
    <t>wilson</t>
  </si>
  <si>
    <t>budden</t>
  </si>
  <si>
    <t>pearson</t>
  </si>
  <si>
    <t>poole</t>
  </si>
  <si>
    <t>j farren</t>
  </si>
  <si>
    <t>a zavos</t>
  </si>
  <si>
    <t>c dane</t>
  </si>
  <si>
    <t>m dolton</t>
  </si>
  <si>
    <t>p boross</t>
  </si>
  <si>
    <t>j wilson</t>
  </si>
  <si>
    <t>t morgan</t>
  </si>
  <si>
    <t>a poole</t>
  </si>
  <si>
    <t>andy linahan</t>
  </si>
  <si>
    <t>records</t>
  </si>
  <si>
    <t>B. Shoson</t>
  </si>
  <si>
    <t>C Cleer</t>
  </si>
  <si>
    <t>Chris Patey-Ford</t>
  </si>
  <si>
    <t>Records wft</t>
  </si>
  <si>
    <t>Records - hos</t>
  </si>
  <si>
    <t>Malcy Robinson</t>
  </si>
  <si>
    <t>retd</t>
  </si>
  <si>
    <t>ct andy linehan</t>
  </si>
  <si>
    <t>stockman</t>
  </si>
  <si>
    <t>M Stockman</t>
  </si>
  <si>
    <t>P. McKee</t>
  </si>
  <si>
    <t>Phil Harmer</t>
  </si>
  <si>
    <t>ct t baines</t>
  </si>
  <si>
    <t>ct bills</t>
  </si>
  <si>
    <t>wft won by 103 runs</t>
  </si>
  <si>
    <t>R Mahoney</t>
  </si>
  <si>
    <t>Robbie U</t>
  </si>
  <si>
    <t>Guy Wilson</t>
  </si>
  <si>
    <t>Paul Beck</t>
  </si>
  <si>
    <t>ct graham</t>
  </si>
  <si>
    <t>ct bedford</t>
  </si>
  <si>
    <t>masterson</t>
  </si>
  <si>
    <t>Farren</t>
  </si>
  <si>
    <t>Pearson</t>
  </si>
  <si>
    <t>Masterson</t>
  </si>
  <si>
    <t>Bedford</t>
  </si>
  <si>
    <t>Poole</t>
  </si>
  <si>
    <t>Graham</t>
  </si>
  <si>
    <t>Steve Masterson</t>
  </si>
  <si>
    <t>Simon Lunn</t>
  </si>
  <si>
    <t>ct beck</t>
  </si>
  <si>
    <t>st bills</t>
  </si>
  <si>
    <t>robbie</t>
  </si>
  <si>
    <t>bob</t>
  </si>
  <si>
    <t>beck</t>
  </si>
  <si>
    <t>match drawn</t>
  </si>
  <si>
    <t>Robbie</t>
  </si>
  <si>
    <t xml:space="preserve">run out </t>
  </si>
  <si>
    <t>A Nibbs@!</t>
  </si>
  <si>
    <t>A Foster Carter@!</t>
  </si>
  <si>
    <t>burrows</t>
  </si>
  <si>
    <t>sutton</t>
  </si>
  <si>
    <t>skinner</t>
  </si>
  <si>
    <t>kitchener j</t>
  </si>
  <si>
    <t>wft won by 83 runs</t>
  </si>
  <si>
    <t>Rained Off</t>
  </si>
  <si>
    <t>Cancelled due to heavy overnight and morning rain prior to the game</t>
  </si>
  <si>
    <t>Headingley Old School did not travel down</t>
  </si>
  <si>
    <t>Mark Bedford</t>
  </si>
  <si>
    <t>P McKee</t>
  </si>
  <si>
    <t>gilliver</t>
  </si>
  <si>
    <t>C Wright</t>
  </si>
  <si>
    <t>ct baines p</t>
  </si>
  <si>
    <t>norman</t>
  </si>
  <si>
    <t>M Hill</t>
  </si>
  <si>
    <t>P Boross</t>
  </si>
  <si>
    <t>baines t</t>
  </si>
  <si>
    <t>prideaux</t>
  </si>
  <si>
    <t>J Wilson</t>
  </si>
  <si>
    <t>ct gilliver</t>
  </si>
  <si>
    <t>varley</t>
  </si>
  <si>
    <t>joe farren</t>
  </si>
  <si>
    <t>Nick Farrell</t>
  </si>
  <si>
    <t>Alan Smith</t>
  </si>
  <si>
    <t>t souster</t>
  </si>
  <si>
    <t>s varley</t>
  </si>
  <si>
    <t>s love</t>
  </si>
  <si>
    <t>Les Watkins</t>
  </si>
  <si>
    <t>Not outs</t>
  </si>
  <si>
    <t>maidens</t>
  </si>
  <si>
    <t>runs</t>
  </si>
  <si>
    <t>wickets</t>
  </si>
  <si>
    <t>overs</t>
  </si>
  <si>
    <t xml:space="preserve"> </t>
  </si>
  <si>
    <t>Totals</t>
  </si>
  <si>
    <t>Runs/wkt</t>
  </si>
  <si>
    <t>Runs/over</t>
  </si>
  <si>
    <t>Balls/wkt</t>
  </si>
  <si>
    <t>Result</t>
  </si>
  <si>
    <t>Innings</t>
  </si>
  <si>
    <t>Outs</t>
  </si>
  <si>
    <t>Average</t>
  </si>
  <si>
    <t>Matches</t>
  </si>
  <si>
    <t>Runs</t>
  </si>
  <si>
    <t>Ian Prideaux</t>
  </si>
  <si>
    <t>Ian Pearce</t>
  </si>
  <si>
    <t>Gary French</t>
  </si>
  <si>
    <t>Catches</t>
  </si>
  <si>
    <t>George Baines</t>
  </si>
  <si>
    <t>Bill Norman</t>
  </si>
  <si>
    <t>Terry Baines</t>
  </si>
  <si>
    <t xml:space="preserve">  </t>
  </si>
  <si>
    <t>Top score</t>
  </si>
  <si>
    <t>Dave Gillever</t>
  </si>
  <si>
    <t>Peter Goodridge</t>
  </si>
  <si>
    <t>Richard Ward</t>
  </si>
  <si>
    <t>Peter Goodright</t>
  </si>
  <si>
    <t>Michael Turner</t>
  </si>
  <si>
    <t>Johnny Farren</t>
  </si>
  <si>
    <t>Chris Dane</t>
  </si>
  <si>
    <t>Michael Praed</t>
  </si>
  <si>
    <t>Chris Wright</t>
  </si>
  <si>
    <t>Matt Hill</t>
  </si>
  <si>
    <t>Paul Boross</t>
  </si>
  <si>
    <t>Jeremy Wilson</t>
  </si>
  <si>
    <t>Joe Farren</t>
  </si>
  <si>
    <t>Di Baines</t>
  </si>
  <si>
    <t>S Lunn</t>
  </si>
  <si>
    <t xml:space="preserve">Terry Baines </t>
  </si>
  <si>
    <t>Mike Baines</t>
  </si>
  <si>
    <t>S Green</t>
  </si>
  <si>
    <t>ct zavos</t>
  </si>
  <si>
    <t>linehan ant</t>
  </si>
  <si>
    <t>bedford</t>
  </si>
  <si>
    <t>Headingley Old School won by 12 runs</t>
  </si>
  <si>
    <t>ct baines t</t>
  </si>
  <si>
    <t>ct penny s</t>
  </si>
  <si>
    <t>Al Penny</t>
  </si>
  <si>
    <t>Sue Green</t>
  </si>
  <si>
    <t>Matt Turner</t>
  </si>
  <si>
    <t>french</t>
  </si>
  <si>
    <t>Adrian Lleunins</t>
  </si>
  <si>
    <t>A Davies</t>
  </si>
  <si>
    <t>R Ward</t>
  </si>
  <si>
    <t>Dane</t>
  </si>
  <si>
    <t>D Gilliver</t>
  </si>
  <si>
    <t>Wright</t>
  </si>
  <si>
    <t>B Norman</t>
  </si>
  <si>
    <t>Praed</t>
  </si>
  <si>
    <t>M Nemane</t>
  </si>
  <si>
    <t>ct jk farren</t>
  </si>
  <si>
    <t>Hill</t>
  </si>
  <si>
    <t>P Goodright</t>
  </si>
  <si>
    <t>Turner</t>
  </si>
  <si>
    <t>P Baines</t>
  </si>
  <si>
    <t>I Prideaux</t>
  </si>
  <si>
    <t>Wilson</t>
  </si>
  <si>
    <t>G French</t>
  </si>
  <si>
    <t>N Farrell</t>
  </si>
  <si>
    <t>T Baines</t>
  </si>
  <si>
    <t>wft won by 6 wkts</t>
  </si>
  <si>
    <t>n maggs</t>
  </si>
  <si>
    <t xml:space="preserve">g baines </t>
  </si>
  <si>
    <t>a linehan</t>
  </si>
  <si>
    <t>c patey-ford</t>
  </si>
  <si>
    <t>r truelove</t>
  </si>
  <si>
    <t>m brinklow</t>
  </si>
  <si>
    <t>headingley old school</t>
  </si>
  <si>
    <t>j riba</t>
  </si>
  <si>
    <t>tony linehan</t>
  </si>
  <si>
    <t>maggs</t>
  </si>
  <si>
    <t>truelove</t>
  </si>
  <si>
    <t>west farleigh taverners win by 22 runs</t>
  </si>
  <si>
    <t>single wkt match (only time)</t>
  </si>
  <si>
    <t>G Rush</t>
  </si>
  <si>
    <t>M Chaplin</t>
  </si>
  <si>
    <t>N Massey</t>
  </si>
  <si>
    <t>ct t linehan</t>
  </si>
  <si>
    <t>M Robinson</t>
  </si>
  <si>
    <t>Tony Mortimer</t>
  </si>
  <si>
    <t>AN Other</t>
  </si>
  <si>
    <t>Bill Emptage</t>
  </si>
  <si>
    <t>P. Mercer</t>
  </si>
  <si>
    <t>Stumpings</t>
  </si>
  <si>
    <t>Bill Emtage</t>
  </si>
  <si>
    <t>Nick Maggs</t>
  </si>
  <si>
    <t>Chris PateyFord</t>
  </si>
  <si>
    <t>Richard Truelove</t>
  </si>
  <si>
    <t>Martyn Brinklow</t>
  </si>
  <si>
    <t>Pep Riba</t>
  </si>
  <si>
    <t>32 runs</t>
  </si>
  <si>
    <t>83 runs</t>
  </si>
  <si>
    <t>12 runs</t>
  </si>
  <si>
    <t>103 runs</t>
  </si>
  <si>
    <t>drawn</t>
  </si>
  <si>
    <t>15 runs</t>
  </si>
  <si>
    <t>2 wkts</t>
  </si>
  <si>
    <t>rain</t>
  </si>
  <si>
    <t>5 wkts</t>
  </si>
  <si>
    <t>86 runs</t>
  </si>
  <si>
    <t>ap linehan</t>
  </si>
  <si>
    <t>N Wise</t>
  </si>
  <si>
    <t>A Whyte</t>
  </si>
  <si>
    <t>L Watkins</t>
  </si>
  <si>
    <t>A Probert</t>
  </si>
  <si>
    <t>M Smith</t>
  </si>
  <si>
    <t>wft were at one stage 29 for 6</t>
  </si>
  <si>
    <t>wise</t>
  </si>
  <si>
    <t>rush</t>
  </si>
  <si>
    <t>ct whyte</t>
  </si>
  <si>
    <t>Neil Tillot</t>
  </si>
  <si>
    <t>T. Morgan</t>
  </si>
  <si>
    <t>T. Budden</t>
  </si>
  <si>
    <t>West Farleigh Taverners</t>
  </si>
  <si>
    <t>Simon Penny</t>
  </si>
  <si>
    <t>Ian Trueman</t>
  </si>
  <si>
    <t>Matt Stevens</t>
  </si>
  <si>
    <t>Mattia Turner</t>
  </si>
  <si>
    <t>Dave Trueman</t>
  </si>
  <si>
    <t>J Goghlan</t>
  </si>
  <si>
    <t>J Farren</t>
  </si>
  <si>
    <t>G(D) Pearson</t>
  </si>
  <si>
    <t>Jim Nolan</t>
  </si>
  <si>
    <t>Dave Nolan</t>
  </si>
  <si>
    <t>Decklan McNally</t>
  </si>
  <si>
    <t xml:space="preserve">Tim </t>
  </si>
  <si>
    <t>Phil</t>
  </si>
  <si>
    <t>J Coghlan</t>
  </si>
  <si>
    <t>Tim Stephens</t>
  </si>
  <si>
    <t>west farleigh</t>
  </si>
  <si>
    <t>simon penny</t>
  </si>
  <si>
    <t>ct philip</t>
  </si>
  <si>
    <t>nolan</t>
  </si>
  <si>
    <t>a linnahan</t>
  </si>
  <si>
    <t>ian trueman</t>
  </si>
  <si>
    <t>b</t>
  </si>
  <si>
    <t>m turner</t>
  </si>
  <si>
    <t>matt stevens</t>
  </si>
  <si>
    <t>linnahan</t>
  </si>
  <si>
    <t>j nolan</t>
  </si>
  <si>
    <t>julian nutley</t>
  </si>
  <si>
    <t>ct turner</t>
  </si>
  <si>
    <t>d nolan</t>
  </si>
  <si>
    <t>st turner</t>
  </si>
  <si>
    <t>philip</t>
  </si>
  <si>
    <t>tim</t>
  </si>
  <si>
    <t>dave trueman</t>
  </si>
  <si>
    <t>stuart</t>
  </si>
  <si>
    <t>j coghlan</t>
  </si>
  <si>
    <t>ct deckland</t>
  </si>
  <si>
    <t>a quinton</t>
  </si>
  <si>
    <t>tony poole</t>
  </si>
  <si>
    <t>paul baines</t>
  </si>
  <si>
    <t>not out</t>
  </si>
  <si>
    <t>andy neal</t>
  </si>
  <si>
    <t>ct tim</t>
  </si>
  <si>
    <t>john ginever</t>
  </si>
  <si>
    <t>extras</t>
  </si>
  <si>
    <t>all out</t>
  </si>
  <si>
    <t>leeds and london</t>
  </si>
  <si>
    <t>jim nolan</t>
  </si>
  <si>
    <t>s pearson</t>
  </si>
  <si>
    <t>t budden</t>
  </si>
  <si>
    <t>ct robinson</t>
  </si>
  <si>
    <t>ct davies</t>
  </si>
  <si>
    <t>ct m smith</t>
  </si>
  <si>
    <t>tillot</t>
  </si>
  <si>
    <t>smith</t>
  </si>
  <si>
    <t>davies</t>
  </si>
  <si>
    <t>simmonds</t>
  </si>
  <si>
    <t>robinson</t>
  </si>
  <si>
    <t>ward</t>
  </si>
  <si>
    <t>baines</t>
  </si>
  <si>
    <t>baines p</t>
  </si>
  <si>
    <t>baines g</t>
  </si>
  <si>
    <t>g snape</t>
  </si>
  <si>
    <t>s pinchin</t>
  </si>
  <si>
    <t>j webb</t>
  </si>
  <si>
    <t>d lippard</t>
  </si>
  <si>
    <t>n farrell</t>
  </si>
  <si>
    <t>d crouch</t>
  </si>
  <si>
    <t>retired</t>
  </si>
  <si>
    <t>ct poole</t>
  </si>
  <si>
    <t>Tony Zavos</t>
  </si>
  <si>
    <t>Tim? Graham</t>
  </si>
  <si>
    <t>B Shoson</t>
  </si>
  <si>
    <t>C. Cleer</t>
  </si>
  <si>
    <t>Ant Linehan</t>
  </si>
  <si>
    <t>Mike Turner</t>
  </si>
  <si>
    <t>ct n farrell</t>
  </si>
  <si>
    <t>ct m farrell</t>
  </si>
  <si>
    <t>trueman</t>
  </si>
  <si>
    <t>farrell m</t>
  </si>
  <si>
    <t>farrell n</t>
  </si>
  <si>
    <t>payne</t>
  </si>
  <si>
    <t>clarke</t>
  </si>
  <si>
    <t>wft win by 15 runs</t>
  </si>
  <si>
    <t>This was the day of the stag night the day before the wedding of Paul Baines and Diane Ginever</t>
  </si>
  <si>
    <t>Malc Robinson</t>
  </si>
  <si>
    <t>Mike Sutton</t>
  </si>
  <si>
    <t>Harry Dearden</t>
  </si>
  <si>
    <t>John Kitchener</t>
  </si>
  <si>
    <t>Danny Kitchener</t>
  </si>
  <si>
    <t>Bunny Burrows</t>
  </si>
  <si>
    <t>Micky Skinner</t>
  </si>
  <si>
    <t>not out rtd</t>
  </si>
  <si>
    <t>ct linehan</t>
  </si>
  <si>
    <t>John Farren</t>
  </si>
  <si>
    <t>Philip Harmer</t>
  </si>
  <si>
    <t>ct burrows</t>
  </si>
  <si>
    <t>ct baines</t>
  </si>
  <si>
    <t>ct skinner</t>
  </si>
  <si>
    <t>ct p baines</t>
  </si>
  <si>
    <t>penny</t>
  </si>
  <si>
    <t>dave nolan</t>
  </si>
  <si>
    <t>neil</t>
  </si>
  <si>
    <t>declan mcnally</t>
  </si>
  <si>
    <t>st p baines</t>
  </si>
  <si>
    <t>nutley</t>
  </si>
  <si>
    <t>coghlan</t>
  </si>
  <si>
    <t>coghla</t>
  </si>
  <si>
    <t>mikey turner</t>
  </si>
  <si>
    <t>ct nutley</t>
  </si>
  <si>
    <t>quinton</t>
  </si>
  <si>
    <t>stevens</t>
  </si>
  <si>
    <t>ct m stevens</t>
  </si>
  <si>
    <t>d trueman</t>
  </si>
  <si>
    <t>andy linnahan</t>
  </si>
  <si>
    <t>I trueman</t>
  </si>
  <si>
    <t>tony linnahan</t>
  </si>
  <si>
    <t>ginever</t>
  </si>
  <si>
    <t>Lunn</t>
  </si>
  <si>
    <t>for 2</t>
  </si>
  <si>
    <t>souster</t>
  </si>
  <si>
    <t>Tim Graham</t>
  </si>
  <si>
    <t>bills</t>
  </si>
  <si>
    <t>lunn</t>
  </si>
  <si>
    <t>baines m</t>
  </si>
  <si>
    <t>Chris Bills</t>
  </si>
  <si>
    <t>Ali Penny</t>
  </si>
  <si>
    <t>goodgright</t>
  </si>
  <si>
    <t>nemane</t>
  </si>
  <si>
    <t>C Dane</t>
  </si>
  <si>
    <t>goodright</t>
  </si>
  <si>
    <t>M Praed</t>
  </si>
  <si>
    <t>retired hurt feelings</t>
  </si>
  <si>
    <t>goodwright</t>
  </si>
  <si>
    <t>C Patey-Ford</t>
  </si>
  <si>
    <t>P Goodwright</t>
  </si>
  <si>
    <t>ct wright</t>
  </si>
  <si>
    <t>ct praed</t>
  </si>
  <si>
    <t>ct hill</t>
  </si>
  <si>
    <t>hill</t>
  </si>
  <si>
    <t>wright</t>
  </si>
  <si>
    <t>john farren</t>
  </si>
  <si>
    <t>praed</t>
  </si>
  <si>
    <t>headingley won by 16 runs</t>
  </si>
  <si>
    <t>16 runs</t>
  </si>
  <si>
    <t>Peter Goodwright</t>
  </si>
  <si>
    <t>Dave Gilliver</t>
  </si>
  <si>
    <t>tony linahan</t>
  </si>
  <si>
    <t>ct farrell</t>
  </si>
  <si>
    <t>ct ward</t>
  </si>
  <si>
    <t>t poole</t>
  </si>
  <si>
    <t>lippard</t>
  </si>
  <si>
    <t>ct crouch</t>
  </si>
  <si>
    <t>webb</t>
  </si>
  <si>
    <t>farrell</t>
  </si>
  <si>
    <t>s lippard</t>
  </si>
  <si>
    <t>headingley old school win by 2 wkts</t>
  </si>
  <si>
    <t>Greg Snape</t>
  </si>
  <si>
    <t>S Pinchi</t>
  </si>
  <si>
    <t>Jamie Webb</t>
  </si>
  <si>
    <t>derek lippard</t>
  </si>
  <si>
    <t>dave crouch</t>
  </si>
  <si>
    <t>Stuart Lippard</t>
  </si>
  <si>
    <t>Tim Souster</t>
  </si>
  <si>
    <t>Steve Love</t>
  </si>
  <si>
    <t>Derek Lippard</t>
  </si>
  <si>
    <t>S. Pinchin</t>
  </si>
  <si>
    <t>Dave Crouch</t>
  </si>
  <si>
    <t>Headingley Old School</t>
  </si>
  <si>
    <t>Jerry Wilson</t>
  </si>
  <si>
    <t>Mikey Turner</t>
  </si>
  <si>
    <t>Farrell</t>
  </si>
  <si>
    <t>Mick Dolton</t>
  </si>
  <si>
    <t>ct j chrisp</t>
  </si>
  <si>
    <t>pearce</t>
  </si>
  <si>
    <t>JK Farren</t>
  </si>
  <si>
    <t>l chrisp</t>
  </si>
  <si>
    <t>ct lodge</t>
  </si>
  <si>
    <t>j chris</t>
  </si>
  <si>
    <t>ct l chrisp</t>
  </si>
  <si>
    <t>j chrisp</t>
  </si>
  <si>
    <t>S. Berilily?</t>
  </si>
  <si>
    <t>ct + b</t>
  </si>
  <si>
    <t>farren jk</t>
  </si>
  <si>
    <t>jk farren</t>
  </si>
  <si>
    <t>turner</t>
  </si>
  <si>
    <t>Jamie Crisp</t>
  </si>
  <si>
    <t>dalton</t>
  </si>
  <si>
    <t>retire</t>
  </si>
  <si>
    <t>Liam Crisp</t>
  </si>
  <si>
    <t>Jamie Chris</t>
  </si>
  <si>
    <t>Liam Chris</t>
  </si>
  <si>
    <t>Liam Chrisp</t>
  </si>
  <si>
    <t>Jamie Chrisp</t>
  </si>
  <si>
    <t>S. Berilily</t>
  </si>
  <si>
    <t>west farleigh taverners won by 86 runs</t>
  </si>
  <si>
    <t>west farleigh taverners</t>
  </si>
  <si>
    <t>MS Turner</t>
  </si>
  <si>
    <t>ct prideaux</t>
  </si>
  <si>
    <t>No Game</t>
  </si>
  <si>
    <t>Adrian Lenvins</t>
  </si>
  <si>
    <t>Adrian Lleuies</t>
  </si>
  <si>
    <t>Mike Dalton</t>
  </si>
  <si>
    <t>Steve Varley</t>
  </si>
  <si>
    <t>S. Bentley ?</t>
  </si>
  <si>
    <t>Tony Poole</t>
  </si>
  <si>
    <t>Anthony Zavos</t>
  </si>
  <si>
    <t>Andy Linehan</t>
  </si>
  <si>
    <t>Stuart Pearson</t>
  </si>
  <si>
    <t>Anthony Linehan</t>
  </si>
  <si>
    <t>Lodge</t>
  </si>
  <si>
    <t>Adrian Lake</t>
  </si>
  <si>
    <t>Nick Massey</t>
  </si>
  <si>
    <t>Simon Clubley</t>
  </si>
  <si>
    <t>c + b</t>
  </si>
  <si>
    <t>G Baines</t>
  </si>
  <si>
    <t>T Mortimer</t>
  </si>
  <si>
    <t>love</t>
  </si>
  <si>
    <t>B Emptage</t>
  </si>
  <si>
    <t>A Other</t>
  </si>
  <si>
    <t>M Turner</t>
  </si>
  <si>
    <t>S Pearson</t>
  </si>
  <si>
    <t>M Dolton</t>
  </si>
  <si>
    <t>mortimer</t>
  </si>
  <si>
    <t>S Love</t>
  </si>
  <si>
    <t>emptage</t>
  </si>
  <si>
    <t>S Varley</t>
  </si>
  <si>
    <t>P Mercer</t>
  </si>
  <si>
    <t>West Farleigh Taverners won by 18 runs</t>
  </si>
  <si>
    <t>clubley</t>
  </si>
  <si>
    <t>igglesden</t>
  </si>
  <si>
    <t>A Zavos</t>
  </si>
  <si>
    <t>lake</t>
  </si>
  <si>
    <t>hit wicket</t>
  </si>
  <si>
    <t>AP Linehan</t>
  </si>
  <si>
    <t>smith m</t>
  </si>
  <si>
    <t>ct massey</t>
  </si>
  <si>
    <t>T Poole</t>
  </si>
  <si>
    <t>A Linehan</t>
  </si>
  <si>
    <t>ct g rush</t>
  </si>
  <si>
    <t>a lake</t>
  </si>
  <si>
    <t>dloton</t>
  </si>
  <si>
    <t>s clubley</t>
  </si>
  <si>
    <t>a igglesden</t>
  </si>
  <si>
    <t>g rush</t>
  </si>
  <si>
    <t>l watkins</t>
  </si>
  <si>
    <t>west farleigh taverners won by 5 wkts</t>
  </si>
  <si>
    <t>Mark Chaplin</t>
  </si>
  <si>
    <t>Nathan Wise</t>
  </si>
  <si>
    <t>Chalkie Whyte</t>
  </si>
  <si>
    <t>Alan Probert</t>
  </si>
  <si>
    <t>Records</t>
  </si>
  <si>
    <t>18 runs</t>
  </si>
  <si>
    <t>22 runs</t>
  </si>
  <si>
    <t>4 wkts</t>
  </si>
  <si>
    <t>63 runs</t>
  </si>
  <si>
    <t>Minimum</t>
  </si>
  <si>
    <t>Alan Igglesden</t>
  </si>
  <si>
    <t>Gerry Rush</t>
  </si>
  <si>
    <t>Mike Dolton</t>
  </si>
  <si>
    <t>Paul Simmonds</t>
  </si>
  <si>
    <t>Malcolm Robinson</t>
  </si>
  <si>
    <t>S Hibbs</t>
  </si>
  <si>
    <t>M Meyrick</t>
  </si>
  <si>
    <t>A Davis</t>
  </si>
  <si>
    <t>M Farrell</t>
  </si>
  <si>
    <t xml:space="preserve">D Page </t>
  </si>
  <si>
    <t>farren snr</t>
  </si>
  <si>
    <t>farren jr</t>
  </si>
  <si>
    <t>J Gale</t>
  </si>
  <si>
    <t>J Farren sr</t>
  </si>
  <si>
    <t>J Farren jr</t>
  </si>
  <si>
    <t>AM Linehan</t>
  </si>
  <si>
    <t>ct meyrick</t>
  </si>
  <si>
    <t>ct french</t>
  </si>
  <si>
    <t>hibbs</t>
  </si>
  <si>
    <t>meyrick</t>
  </si>
  <si>
    <t>West Farleigh Taverners won by 100 runs</t>
  </si>
  <si>
    <t>100 runs</t>
  </si>
  <si>
    <t>Simon Hibbs</t>
  </si>
  <si>
    <t>Mark Meyrick</t>
  </si>
  <si>
    <t>Jeff Gale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</si>
</sst>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/m/yyyy"/>
    <numFmt numFmtId="171" formatCode="0.0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1"/>
      <name val="Verdana"/>
      <family val="0"/>
    </font>
    <font>
      <b/>
      <sz val="8"/>
      <name val="Verdana"/>
      <family val="2"/>
    </font>
    <font>
      <sz val="6"/>
      <name val="Verdana"/>
      <family val="0"/>
    </font>
    <font>
      <sz val="6"/>
      <name val="Geneva"/>
      <family val="0"/>
    </font>
    <font>
      <b/>
      <sz val="10"/>
      <name val="Arial"/>
      <family val="0"/>
    </font>
    <font>
      <sz val="10"/>
      <name val="Arial"/>
      <family val="0"/>
    </font>
    <font>
      <sz val="9"/>
      <name val="Arial Black"/>
      <family val="0"/>
    </font>
    <font>
      <sz val="9"/>
      <color indexed="11"/>
      <name val="Arial Black"/>
      <family val="0"/>
    </font>
    <font>
      <sz val="9"/>
      <color indexed="17"/>
      <name val="Arial Black"/>
      <family val="0"/>
    </font>
    <font>
      <b/>
      <sz val="10"/>
      <color indexed="17"/>
      <name val="Verdana"/>
      <family val="0"/>
    </font>
    <font>
      <sz val="10"/>
      <color indexed="17"/>
      <name val="Verdana"/>
      <family val="0"/>
    </font>
    <font>
      <b/>
      <sz val="10"/>
      <color indexed="11"/>
      <name val="Verdana"/>
      <family val="0"/>
    </font>
    <font>
      <sz val="10"/>
      <color indexed="9"/>
      <name val="Verdana"/>
      <family val="0"/>
    </font>
    <font>
      <sz val="9"/>
      <name val="Verdana"/>
      <family val="0"/>
    </font>
    <font>
      <b/>
      <sz val="9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textRotation="90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Border="1" applyAlignment="1">
      <alignment/>
    </xf>
    <xf numFmtId="16" fontId="6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4" borderId="0" xfId="0" applyFont="1" applyFill="1" applyAlignment="1">
      <alignment textRotation="90"/>
    </xf>
    <xf numFmtId="0" fontId="1" fillId="4" borderId="1" xfId="0" applyFont="1" applyFill="1" applyBorder="1" applyAlignment="1">
      <alignment textRotation="90"/>
    </xf>
    <xf numFmtId="0" fontId="1" fillId="4" borderId="2" xfId="0" applyFont="1" applyFill="1" applyBorder="1" applyAlignment="1">
      <alignment textRotation="90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0" xfId="0" applyFont="1" applyFill="1" applyAlignment="1">
      <alignment textRotation="90"/>
    </xf>
    <xf numFmtId="1" fontId="0" fillId="0" borderId="1" xfId="0" applyNumberFormat="1" applyBorder="1" applyAlignment="1">
      <alignment textRotation="90"/>
    </xf>
    <xf numFmtId="1" fontId="0" fillId="0" borderId="0" xfId="0" applyNumberFormat="1" applyAlignment="1">
      <alignment textRotation="90"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6" borderId="1" xfId="0" applyNumberFormat="1" applyFill="1" applyBorder="1" applyAlignment="1">
      <alignment/>
    </xf>
    <xf numFmtId="1" fontId="0" fillId="6" borderId="0" xfId="0" applyNumberFormat="1" applyFill="1" applyAlignment="1">
      <alignment/>
    </xf>
    <xf numFmtId="1" fontId="0" fillId="0" borderId="2" xfId="0" applyNumberFormat="1" applyBorder="1" applyAlignment="1">
      <alignment textRotation="90"/>
    </xf>
    <xf numFmtId="1" fontId="0" fillId="0" borderId="2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6" borderId="2" xfId="0" applyNumberFormat="1" applyFill="1" applyBorder="1" applyAlignment="1">
      <alignment/>
    </xf>
    <xf numFmtId="0" fontId="1" fillId="5" borderId="2" xfId="0" applyFont="1" applyFill="1" applyBorder="1" applyAlignment="1">
      <alignment textRotation="90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 textRotation="90"/>
    </xf>
    <xf numFmtId="1" fontId="0" fillId="6" borderId="0" xfId="0" applyNumberFormat="1" applyFill="1" applyBorder="1" applyAlignment="1">
      <alignment/>
    </xf>
    <xf numFmtId="1" fontId="8" fillId="0" borderId="0" xfId="0" applyNumberFormat="1" applyFont="1" applyFill="1" applyAlignment="1">
      <alignment/>
    </xf>
    <xf numFmtId="1" fontId="8" fillId="0" borderId="1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5" borderId="0" xfId="0" applyNumberFormat="1" applyFill="1" applyAlignment="1">
      <alignment/>
    </xf>
    <xf numFmtId="1" fontId="0" fillId="5" borderId="1" xfId="0" applyNumberFormat="1" applyFill="1" applyBorder="1" applyAlignment="1">
      <alignment/>
    </xf>
    <xf numFmtId="1" fontId="9" fillId="5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4" borderId="1" xfId="0" applyNumberFormat="1" applyFill="1" applyBorder="1" applyAlignment="1">
      <alignment/>
    </xf>
    <xf numFmtId="1" fontId="9" fillId="4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" xfId="0" applyFill="1" applyBorder="1" applyAlignment="1">
      <alignment/>
    </xf>
    <xf numFmtId="1" fontId="0" fillId="7" borderId="0" xfId="0" applyNumberFormat="1" applyFill="1" applyAlignment="1">
      <alignment/>
    </xf>
    <xf numFmtId="1" fontId="0" fillId="7" borderId="1" xfId="0" applyNumberFormat="1" applyFill="1" applyBorder="1" applyAlignment="1">
      <alignment/>
    </xf>
    <xf numFmtId="1" fontId="0" fillId="7" borderId="2" xfId="0" applyNumberFormat="1" applyFill="1" applyBorder="1" applyAlignment="1">
      <alignment/>
    </xf>
    <xf numFmtId="1" fontId="0" fillId="7" borderId="0" xfId="0" applyNumberFormat="1" applyFill="1" applyBorder="1" applyAlignment="1">
      <alignment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Alignment="1">
      <alignment horizontal="left"/>
    </xf>
    <xf numFmtId="16" fontId="10" fillId="0" borderId="1" xfId="0" applyNumberFormat="1" applyFont="1" applyFill="1" applyBorder="1" applyAlignment="1">
      <alignment/>
    </xf>
    <xf numFmtId="16" fontId="11" fillId="0" borderId="1" xfId="0" applyNumberFormat="1" applyFont="1" applyFill="1" applyBorder="1" applyAlignment="1">
      <alignment/>
    </xf>
    <xf numFmtId="16" fontId="11" fillId="7" borderId="1" xfId="0" applyNumberFormat="1" applyFont="1" applyFill="1" applyBorder="1" applyAlignment="1">
      <alignment/>
    </xf>
    <xf numFmtId="16" fontId="10" fillId="0" borderId="0" xfId="0" applyNumberFormat="1" applyFont="1" applyFill="1" applyBorder="1" applyAlignment="1">
      <alignment/>
    </xf>
    <xf numFmtId="16" fontId="11" fillId="0" borderId="0" xfId="0" applyNumberFormat="1" applyFont="1" applyFill="1" applyBorder="1" applyAlignment="1">
      <alignment/>
    </xf>
    <xf numFmtId="16" fontId="11" fillId="7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textRotation="90"/>
    </xf>
    <xf numFmtId="1" fontId="0" fillId="0" borderId="4" xfId="0" applyNumberFormat="1" applyFont="1" applyBorder="1" applyAlignment="1">
      <alignment horizontal="center"/>
    </xf>
    <xf numFmtId="1" fontId="0" fillId="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0" xfId="0" applyFont="1" applyAlignment="1">
      <alignment horizontal="center" textRotation="90"/>
    </xf>
    <xf numFmtId="0" fontId="13" fillId="0" borderId="0" xfId="0" applyFont="1" applyAlignment="1">
      <alignment/>
    </xf>
    <xf numFmtId="0" fontId="12" fillId="4" borderId="2" xfId="0" applyFont="1" applyFill="1" applyBorder="1" applyAlignment="1">
      <alignment textRotation="90"/>
    </xf>
    <xf numFmtId="0" fontId="12" fillId="4" borderId="0" xfId="0" applyFont="1" applyFill="1" applyBorder="1" applyAlignment="1">
      <alignment textRotation="90"/>
    </xf>
    <xf numFmtId="0" fontId="12" fillId="4" borderId="1" xfId="0" applyFont="1" applyFill="1" applyBorder="1" applyAlignment="1">
      <alignment textRotation="90"/>
    </xf>
    <xf numFmtId="0" fontId="12" fillId="4" borderId="0" xfId="0" applyFont="1" applyFill="1" applyAlignment="1">
      <alignment textRotation="90"/>
    </xf>
    <xf numFmtId="0" fontId="12" fillId="8" borderId="2" xfId="0" applyFont="1" applyFill="1" applyBorder="1" applyAlignment="1">
      <alignment textRotation="90"/>
    </xf>
    <xf numFmtId="0" fontId="12" fillId="8" borderId="0" xfId="0" applyFont="1" applyFill="1" applyBorder="1" applyAlignment="1">
      <alignment textRotation="90"/>
    </xf>
    <xf numFmtId="0" fontId="12" fillId="8" borderId="1" xfId="0" applyFont="1" applyFill="1" applyBorder="1" applyAlignment="1">
      <alignment textRotation="90"/>
    </xf>
    <xf numFmtId="0" fontId="12" fillId="8" borderId="0" xfId="0" applyFont="1" applyFill="1" applyAlignment="1">
      <alignment textRotation="90"/>
    </xf>
    <xf numFmtId="0" fontId="12" fillId="0" borderId="0" xfId="0" applyFont="1" applyAlignment="1">
      <alignment textRotation="90"/>
    </xf>
    <xf numFmtId="0" fontId="0" fillId="3" borderId="0" xfId="0" applyFill="1" applyAlignment="1">
      <alignment/>
    </xf>
    <xf numFmtId="1" fontId="14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/>
    </xf>
    <xf numFmtId="1" fontId="14" fillId="4" borderId="0" xfId="0" applyNumberFormat="1" applyFont="1" applyFill="1" applyAlignment="1">
      <alignment/>
    </xf>
    <xf numFmtId="1" fontId="14" fillId="4" borderId="1" xfId="0" applyNumberFormat="1" applyFont="1" applyFill="1" applyBorder="1" applyAlignment="1">
      <alignment/>
    </xf>
    <xf numFmtId="1" fontId="14" fillId="4" borderId="2" xfId="0" applyNumberFormat="1" applyFont="1" applyFill="1" applyBorder="1" applyAlignment="1">
      <alignment/>
    </xf>
    <xf numFmtId="1" fontId="14" fillId="5" borderId="0" xfId="0" applyNumberFormat="1" applyFont="1" applyFill="1" applyAlignment="1">
      <alignment/>
    </xf>
    <xf numFmtId="1" fontId="14" fillId="5" borderId="1" xfId="0" applyNumberFormat="1" applyFont="1" applyFill="1" applyBorder="1" applyAlignment="1">
      <alignment/>
    </xf>
    <xf numFmtId="1" fontId="14" fillId="5" borderId="2" xfId="0" applyNumberFormat="1" applyFont="1" applyFill="1" applyBorder="1" applyAlignment="1">
      <alignment/>
    </xf>
    <xf numFmtId="1" fontId="14" fillId="0" borderId="0" xfId="0" applyNumberFormat="1" applyFont="1" applyAlignment="1">
      <alignment/>
    </xf>
    <xf numFmtId="1" fontId="15" fillId="4" borderId="0" xfId="0" applyNumberFormat="1" applyFont="1" applyFill="1" applyAlignment="1">
      <alignment/>
    </xf>
    <xf numFmtId="1" fontId="15" fillId="4" borderId="1" xfId="0" applyNumberFormat="1" applyFont="1" applyFill="1" applyBorder="1" applyAlignment="1">
      <alignment/>
    </xf>
    <xf numFmtId="1" fontId="15" fillId="4" borderId="2" xfId="0" applyNumberFormat="1" applyFont="1" applyFill="1" applyBorder="1" applyAlignment="1">
      <alignment/>
    </xf>
    <xf numFmtId="1" fontId="15" fillId="4" borderId="0" xfId="0" applyNumberFormat="1" applyFont="1" applyFill="1" applyBorder="1" applyAlignment="1">
      <alignment/>
    </xf>
    <xf numFmtId="1" fontId="16" fillId="5" borderId="2" xfId="0" applyNumberFormat="1" applyFont="1" applyFill="1" applyBorder="1" applyAlignment="1">
      <alignment/>
    </xf>
    <xf numFmtId="1" fontId="16" fillId="5" borderId="0" xfId="0" applyNumberFormat="1" applyFont="1" applyFill="1" applyAlignment="1">
      <alignment/>
    </xf>
    <xf numFmtId="1" fontId="17" fillId="0" borderId="2" xfId="0" applyNumberFormat="1" applyFont="1" applyFill="1" applyBorder="1" applyAlignment="1">
      <alignment/>
    </xf>
    <xf numFmtId="1" fontId="17" fillId="0" borderId="0" xfId="0" applyNumberFormat="1" applyFont="1" applyFill="1" applyAlignment="1">
      <alignment/>
    </xf>
    <xf numFmtId="1" fontId="17" fillId="0" borderId="1" xfId="0" applyNumberFormat="1" applyFont="1" applyFill="1" applyBorder="1" applyAlignment="1">
      <alignment/>
    </xf>
    <xf numFmtId="1" fontId="0" fillId="4" borderId="2" xfId="0" applyNumberFormat="1" applyFill="1" applyBorder="1" applyAlignment="1">
      <alignment/>
    </xf>
    <xf numFmtId="1" fontId="0" fillId="4" borderId="2" xfId="0" applyNumberFormat="1" applyFill="1" applyBorder="1" applyAlignment="1">
      <alignment textRotation="90"/>
    </xf>
    <xf numFmtId="1" fontId="0" fillId="4" borderId="0" xfId="0" applyNumberFormat="1" applyFill="1" applyAlignment="1">
      <alignment textRotation="90"/>
    </xf>
    <xf numFmtId="1" fontId="0" fillId="4" borderId="1" xfId="0" applyNumberFormat="1" applyFill="1" applyBorder="1" applyAlignment="1">
      <alignment textRotation="90"/>
    </xf>
    <xf numFmtId="1" fontId="0" fillId="4" borderId="5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18" fillId="0" borderId="2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18" fillId="0" borderId="1" xfId="0" applyNumberFormat="1" applyFont="1" applyFill="1" applyBorder="1" applyAlignment="1">
      <alignment/>
    </xf>
    <xf numFmtId="1" fontId="19" fillId="0" borderId="2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1" fontId="19" fillId="0" borderId="1" xfId="0" applyNumberFormat="1" applyFont="1" applyFill="1" applyBorder="1" applyAlignment="1">
      <alignment/>
    </xf>
    <xf numFmtId="1" fontId="0" fillId="6" borderId="6" xfId="0" applyNumberFormat="1" applyFont="1" applyFill="1" applyBorder="1" applyAlignment="1">
      <alignment horizontal="center"/>
    </xf>
    <xf numFmtId="1" fontId="0" fillId="6" borderId="7" xfId="0" applyNumberFormat="1" applyFill="1" applyBorder="1" applyAlignment="1">
      <alignment/>
    </xf>
    <xf numFmtId="1" fontId="0" fillId="6" borderId="6" xfId="0" applyNumberFormat="1" applyFill="1" applyBorder="1" applyAlignment="1">
      <alignment/>
    </xf>
    <xf numFmtId="1" fontId="0" fillId="6" borderId="8" xfId="0" applyNumberFormat="1" applyFill="1" applyBorder="1" applyAlignment="1">
      <alignment/>
    </xf>
    <xf numFmtId="1" fontId="0" fillId="4" borderId="6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0" fillId="4" borderId="8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1" fontId="0" fillId="4" borderId="9" xfId="0" applyNumberFormat="1" applyFont="1" applyFill="1" applyBorder="1" applyAlignment="1">
      <alignment horizontal="center"/>
    </xf>
    <xf numFmtId="1" fontId="0" fillId="4" borderId="10" xfId="0" applyNumberFormat="1" applyFill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11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Font="1" applyAlignment="1">
      <alignment horizontal="left"/>
    </xf>
    <xf numFmtId="1" fontId="20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20" fillId="0" borderId="2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20" fillId="4" borderId="12" xfId="0" applyNumberFormat="1" applyFont="1" applyFill="1" applyBorder="1" applyAlignment="1">
      <alignment/>
    </xf>
    <xf numFmtId="1" fontId="20" fillId="4" borderId="0" xfId="0" applyNumberFormat="1" applyFont="1" applyFill="1" applyAlignment="1">
      <alignment/>
    </xf>
    <xf numFmtId="1" fontId="20" fillId="4" borderId="1" xfId="0" applyNumberFormat="1" applyFont="1" applyFill="1" applyBorder="1" applyAlignment="1">
      <alignment/>
    </xf>
    <xf numFmtId="1" fontId="0" fillId="9" borderId="4" xfId="0" applyNumberFormat="1" applyFill="1" applyBorder="1" applyAlignment="1">
      <alignment/>
    </xf>
    <xf numFmtId="1" fontId="0" fillId="9" borderId="3" xfId="0" applyNumberFormat="1" applyFill="1" applyBorder="1" applyAlignment="1">
      <alignment/>
    </xf>
    <xf numFmtId="1" fontId="20" fillId="0" borderId="5" xfId="0" applyNumberFormat="1" applyFont="1" applyBorder="1" applyAlignment="1">
      <alignment/>
    </xf>
    <xf numFmtId="1" fontId="20" fillId="0" borderId="4" xfId="0" applyNumberFormat="1" applyFont="1" applyBorder="1" applyAlignment="1">
      <alignment/>
    </xf>
    <xf numFmtId="1" fontId="20" fillId="0" borderId="3" xfId="0" applyNumberFormat="1" applyFont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12" fillId="4" borderId="2" xfId="0" applyNumberFormat="1" applyFont="1" applyFill="1" applyBorder="1" applyAlignment="1">
      <alignment textRotation="90"/>
    </xf>
    <xf numFmtId="1" fontId="0" fillId="3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0" borderId="0" xfId="0" applyFont="1" applyAlignment="1">
      <alignment/>
    </xf>
    <xf numFmtId="0" fontId="22" fillId="8" borderId="2" xfId="0" applyFont="1" applyFill="1" applyBorder="1" applyAlignment="1">
      <alignment horizontal="left"/>
    </xf>
    <xf numFmtId="0" fontId="22" fillId="8" borderId="0" xfId="0" applyFont="1" applyFill="1" applyAlignment="1">
      <alignment/>
    </xf>
    <xf numFmtId="0" fontId="1" fillId="5" borderId="0" xfId="0" applyFont="1" applyFill="1" applyBorder="1" applyAlignment="1">
      <alignment textRotation="90"/>
    </xf>
    <xf numFmtId="0" fontId="0" fillId="5" borderId="0" xfId="0" applyFill="1" applyAlignment="1">
      <alignment/>
    </xf>
    <xf numFmtId="0" fontId="21" fillId="0" borderId="2" xfId="0" applyFont="1" applyBorder="1" applyAlignment="1">
      <alignment/>
    </xf>
    <xf numFmtId="0" fontId="1" fillId="5" borderId="0" xfId="0" applyFont="1" applyFill="1" applyAlignment="1">
      <alignment/>
    </xf>
    <xf numFmtId="0" fontId="0" fillId="0" borderId="0" xfId="0" applyAlignment="1">
      <alignment/>
    </xf>
    <xf numFmtId="0" fontId="0" fillId="3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8"/>
  <sheetViews>
    <sheetView workbookViewId="0" topLeftCell="A1">
      <pane xSplit="2" ySplit="12" topLeftCell="BT2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G27" sqref="CG27"/>
    </sheetView>
  </sheetViews>
  <sheetFormatPr defaultColWidth="9.00390625" defaultRowHeight="12.75"/>
  <cols>
    <col min="1" max="1" width="10.125" style="31" customWidth="1"/>
    <col min="2" max="2" width="5.00390625" style="14" customWidth="1"/>
    <col min="3" max="3" width="4.00390625" style="9" customWidth="1"/>
    <col min="4" max="4" width="3.25390625" style="14" customWidth="1"/>
    <col min="5" max="5" width="4.00390625" style="14" customWidth="1"/>
    <col min="6" max="6" width="3.25390625" style="14" customWidth="1"/>
    <col min="7" max="7" width="3.75390625" style="3" customWidth="1"/>
    <col min="8" max="8" width="3.25390625" style="0" customWidth="1"/>
    <col min="9" max="9" width="4.00390625" style="13" bestFit="1" customWidth="1"/>
    <col min="10" max="10" width="3.25390625" style="0" customWidth="1"/>
    <col min="11" max="11" width="3.875" style="14" customWidth="1"/>
    <col min="12" max="12" width="3.25390625" style="14" customWidth="1"/>
    <col min="13" max="13" width="3.25390625" style="9" customWidth="1"/>
    <col min="14" max="14" width="3.25390625" style="0" customWidth="1"/>
    <col min="15" max="15" width="4.00390625" style="14" customWidth="1"/>
    <col min="16" max="16" width="3.25390625" style="14" customWidth="1"/>
    <col min="17" max="17" width="3.25390625" style="3" customWidth="1"/>
    <col min="18" max="18" width="3.25390625" style="9" customWidth="1"/>
    <col min="19" max="19" width="3.375" style="14" customWidth="1"/>
    <col min="20" max="21" width="3.25390625" style="14" customWidth="1"/>
    <col min="22" max="22" width="3.25390625" style="3" customWidth="1"/>
    <col min="23" max="27" width="3.25390625" style="14" customWidth="1"/>
    <col min="28" max="28" width="3.25390625" style="9" customWidth="1"/>
    <col min="29" max="31" width="3.25390625" style="14" customWidth="1"/>
    <col min="32" max="32" width="3.25390625" style="3" customWidth="1"/>
    <col min="33" max="37" width="3.25390625" style="14" customWidth="1"/>
    <col min="38" max="38" width="3.25390625" style="9" customWidth="1"/>
    <col min="39" max="41" width="3.25390625" style="14" customWidth="1"/>
    <col min="42" max="42" width="3.25390625" style="3" customWidth="1"/>
    <col min="43" max="47" width="3.25390625" style="14" customWidth="1"/>
    <col min="48" max="48" width="3.25390625" style="9" customWidth="1"/>
    <col min="49" max="51" width="3.25390625" style="14" customWidth="1"/>
    <col min="52" max="52" width="3.25390625" style="3" customWidth="1"/>
    <col min="53" max="57" width="3.25390625" style="14" customWidth="1"/>
    <col min="58" max="58" width="4.00390625" style="9" customWidth="1"/>
    <col min="59" max="62" width="3.25390625" style="14" customWidth="1"/>
    <col min="63" max="63" width="3.25390625" style="9" customWidth="1"/>
    <col min="64" max="67" width="3.25390625" style="14" customWidth="1"/>
    <col min="68" max="68" width="3.25390625" style="9" customWidth="1"/>
    <col min="69" max="72" width="3.25390625" style="14" customWidth="1"/>
    <col min="73" max="73" width="4.00390625" style="9" customWidth="1"/>
    <col min="74" max="77" width="3.25390625" style="14" customWidth="1"/>
    <col min="78" max="78" width="3.25390625" style="9" customWidth="1"/>
    <col min="79" max="82" width="3.25390625" style="14" customWidth="1"/>
    <col min="83" max="83" width="3.75390625" style="9" customWidth="1"/>
    <col min="84" max="84" width="3.875" style="14" customWidth="1"/>
    <col min="85" max="85" width="3.75390625" style="14" customWidth="1"/>
    <col min="86" max="86" width="3.50390625" style="14" customWidth="1"/>
    <col min="87" max="87" width="4.00390625" style="3" customWidth="1"/>
    <col min="88" max="88" width="3.875" style="0" customWidth="1"/>
    <col min="89" max="89" width="3.75390625" style="0" customWidth="1"/>
    <col min="90" max="90" width="3.25390625" style="0" customWidth="1"/>
    <col min="91" max="91" width="3.75390625" style="0" customWidth="1"/>
    <col min="92" max="92" width="3.875" style="14" customWidth="1"/>
    <col min="93" max="93" width="3.25390625" style="9" customWidth="1"/>
    <col min="94" max="94" width="3.25390625" style="14" customWidth="1"/>
    <col min="95" max="95" width="4.00390625" style="14" customWidth="1"/>
    <col min="96" max="96" width="3.25390625" style="14" customWidth="1"/>
    <col min="97" max="97" width="3.25390625" style="3" customWidth="1"/>
    <col min="98" max="100" width="3.25390625" style="0" customWidth="1"/>
    <col min="101" max="102" width="3.25390625" style="14" customWidth="1"/>
    <col min="103" max="103" width="3.25390625" style="9" customWidth="1"/>
    <col min="104" max="104" width="3.25390625" style="0" customWidth="1"/>
    <col min="105" max="106" width="3.25390625" style="14" customWidth="1"/>
    <col min="107" max="107" width="3.25390625" style="3" customWidth="1"/>
    <col min="108" max="109" width="3.25390625" style="14" customWidth="1"/>
    <col min="110" max="110" width="3.25390625" style="0" customWidth="1"/>
    <col min="111" max="111" width="3.25390625" style="14" customWidth="1"/>
    <col min="112" max="112" width="3.25390625" style="0" customWidth="1"/>
    <col min="113" max="113" width="3.25390625" style="9" customWidth="1"/>
    <col min="114" max="115" width="3.25390625" style="14" customWidth="1"/>
    <col min="116" max="116" width="3.25390625" style="0" customWidth="1"/>
    <col min="117" max="117" width="3.25390625" style="3" customWidth="1"/>
    <col min="118" max="118" width="3.25390625" style="9" customWidth="1"/>
    <col min="119" max="119" width="3.25390625" style="0" customWidth="1"/>
    <col min="120" max="121" width="3.25390625" style="14" customWidth="1"/>
    <col min="122" max="122" width="3.25390625" style="3" customWidth="1"/>
    <col min="123" max="127" width="3.25390625" style="14" customWidth="1"/>
    <col min="128" max="128" width="3.875" style="0" customWidth="1"/>
    <col min="129" max="16384" width="11.00390625" style="0" customWidth="1"/>
  </cols>
  <sheetData>
    <row r="1" spans="1:127" s="178" customFormat="1" ht="11.25">
      <c r="A1" s="174"/>
      <c r="B1" s="175"/>
      <c r="C1" s="176" t="s">
        <v>294</v>
      </c>
      <c r="D1" s="177"/>
      <c r="E1" s="177"/>
      <c r="F1" s="177"/>
      <c r="G1" s="177"/>
      <c r="H1" s="178">
        <v>6</v>
      </c>
      <c r="I1" s="178">
        <v>7</v>
      </c>
      <c r="J1" s="178">
        <v>8</v>
      </c>
      <c r="K1" s="178">
        <v>11</v>
      </c>
      <c r="L1" s="178">
        <v>10</v>
      </c>
      <c r="M1" s="178">
        <v>12</v>
      </c>
      <c r="N1" s="178">
        <v>9</v>
      </c>
      <c r="O1" s="178">
        <v>16</v>
      </c>
      <c r="P1" s="178">
        <v>14</v>
      </c>
      <c r="Q1" s="178">
        <v>13</v>
      </c>
      <c r="R1" s="178">
        <v>15</v>
      </c>
      <c r="S1" s="178">
        <v>18</v>
      </c>
      <c r="T1" s="178">
        <v>20</v>
      </c>
      <c r="U1" s="178">
        <v>24</v>
      </c>
      <c r="V1" s="178">
        <v>22</v>
      </c>
      <c r="W1" s="178">
        <v>23</v>
      </c>
      <c r="X1" s="178">
        <v>21</v>
      </c>
      <c r="Y1" s="178">
        <v>17</v>
      </c>
      <c r="Z1" s="178">
        <v>25</v>
      </c>
      <c r="AA1" s="178">
        <v>57</v>
      </c>
      <c r="AB1" s="178">
        <v>26</v>
      </c>
      <c r="AC1" s="178">
        <v>19</v>
      </c>
      <c r="AD1" s="178">
        <v>32</v>
      </c>
      <c r="AE1" s="178">
        <v>43</v>
      </c>
      <c r="AF1" s="178">
        <v>42</v>
      </c>
      <c r="AG1" s="178">
        <v>28</v>
      </c>
      <c r="AH1" s="178">
        <v>36</v>
      </c>
      <c r="AI1" s="178">
        <v>37</v>
      </c>
      <c r="AJ1" s="178">
        <v>33</v>
      </c>
      <c r="AK1" s="178">
        <v>74</v>
      </c>
      <c r="AL1" s="178">
        <v>73</v>
      </c>
      <c r="AM1" s="178">
        <v>48</v>
      </c>
      <c r="AN1" s="178">
        <v>56</v>
      </c>
      <c r="AO1" s="178">
        <v>35</v>
      </c>
      <c r="AP1" s="178">
        <v>58</v>
      </c>
      <c r="AQ1" s="178">
        <v>31</v>
      </c>
      <c r="AR1" s="178">
        <v>61</v>
      </c>
      <c r="AS1" s="178">
        <v>68</v>
      </c>
      <c r="AT1" s="178">
        <v>47</v>
      </c>
      <c r="AU1" s="178">
        <v>71</v>
      </c>
      <c r="AV1" s="178">
        <v>52</v>
      </c>
      <c r="AW1" s="178">
        <v>54</v>
      </c>
      <c r="AX1" s="178">
        <v>66</v>
      </c>
      <c r="AY1" s="178">
        <v>75</v>
      </c>
      <c r="AZ1" s="178">
        <v>51</v>
      </c>
      <c r="BA1" s="178">
        <v>64</v>
      </c>
      <c r="BB1" s="178">
        <v>72</v>
      </c>
      <c r="BC1" s="178">
        <v>70</v>
      </c>
      <c r="BD1" s="178">
        <v>34</v>
      </c>
      <c r="BE1" s="178">
        <v>69</v>
      </c>
      <c r="BF1" s="178">
        <v>27</v>
      </c>
      <c r="BG1" s="178">
        <v>40</v>
      </c>
      <c r="BH1" s="178">
        <v>29</v>
      </c>
      <c r="BI1" s="178">
        <v>39</v>
      </c>
      <c r="BJ1" s="178">
        <v>38</v>
      </c>
      <c r="BK1" s="178">
        <v>41</v>
      </c>
      <c r="BL1" s="178">
        <v>46</v>
      </c>
      <c r="BM1" s="178">
        <v>53</v>
      </c>
      <c r="BN1" s="178">
        <v>60</v>
      </c>
      <c r="BO1" s="178">
        <v>62</v>
      </c>
      <c r="BP1" s="183">
        <v>30</v>
      </c>
      <c r="BQ1" s="178">
        <v>44</v>
      </c>
      <c r="BR1" s="178">
        <v>45</v>
      </c>
      <c r="BS1" s="178">
        <v>49</v>
      </c>
      <c r="BT1" s="178">
        <v>50</v>
      </c>
      <c r="BU1" s="183">
        <v>55</v>
      </c>
      <c r="BV1" s="178">
        <v>59</v>
      </c>
      <c r="BW1" s="178">
        <v>63</v>
      </c>
      <c r="BX1" s="178">
        <v>65</v>
      </c>
      <c r="BY1" s="178">
        <v>67</v>
      </c>
      <c r="BZ1" s="183"/>
      <c r="CE1" s="179" t="s">
        <v>462</v>
      </c>
      <c r="CF1" s="180"/>
      <c r="CG1" s="180"/>
      <c r="CH1" s="180"/>
      <c r="CI1" s="180"/>
      <c r="CJ1" s="178">
        <v>7</v>
      </c>
      <c r="CK1" s="178">
        <v>6</v>
      </c>
      <c r="CL1" s="178">
        <v>8</v>
      </c>
      <c r="CM1" s="178">
        <v>9</v>
      </c>
      <c r="CN1" s="178">
        <v>11</v>
      </c>
      <c r="CO1" s="178">
        <v>10</v>
      </c>
      <c r="CP1" s="178">
        <v>12</v>
      </c>
      <c r="CQ1" s="178">
        <v>14</v>
      </c>
      <c r="CR1" s="178">
        <v>13</v>
      </c>
      <c r="CS1" s="178">
        <v>16</v>
      </c>
      <c r="CT1" s="178">
        <v>15</v>
      </c>
      <c r="CU1" s="178">
        <v>18</v>
      </c>
      <c r="CV1" s="178">
        <v>21</v>
      </c>
      <c r="CW1" s="178">
        <v>22</v>
      </c>
      <c r="CX1" s="178">
        <v>23</v>
      </c>
      <c r="CY1" s="178">
        <v>19</v>
      </c>
      <c r="CZ1" s="178">
        <v>17</v>
      </c>
      <c r="DA1" s="178">
        <v>33</v>
      </c>
      <c r="DB1" s="178">
        <v>34</v>
      </c>
      <c r="DC1" s="178">
        <v>39</v>
      </c>
      <c r="DD1" s="178">
        <v>41</v>
      </c>
      <c r="DE1" s="178">
        <v>32</v>
      </c>
      <c r="DF1" s="178">
        <v>36</v>
      </c>
      <c r="DG1" s="178">
        <v>40</v>
      </c>
      <c r="DH1" s="178">
        <v>27</v>
      </c>
      <c r="DI1" s="178">
        <v>28</v>
      </c>
      <c r="DJ1" s="178">
        <v>35</v>
      </c>
      <c r="DK1" s="178">
        <v>42</v>
      </c>
      <c r="DL1" s="178">
        <v>26</v>
      </c>
      <c r="DM1" s="178">
        <v>24</v>
      </c>
      <c r="DN1" s="178">
        <v>25</v>
      </c>
      <c r="DO1" s="178">
        <v>29</v>
      </c>
      <c r="DP1" s="178">
        <v>31</v>
      </c>
      <c r="DQ1" s="178">
        <v>43</v>
      </c>
      <c r="DR1" s="178">
        <v>20</v>
      </c>
      <c r="DS1" s="178">
        <v>30</v>
      </c>
      <c r="DT1" s="178">
        <v>37</v>
      </c>
      <c r="DU1" s="178">
        <v>38</v>
      </c>
      <c r="DV1" s="178">
        <v>44</v>
      </c>
      <c r="DW1" s="178">
        <v>45</v>
      </c>
    </row>
    <row r="2" spans="1:128" s="105" customFormat="1" ht="93.75">
      <c r="A2" s="95"/>
      <c r="B2" s="96" t="s">
        <v>179</v>
      </c>
      <c r="C2" s="169" t="s">
        <v>12</v>
      </c>
      <c r="D2" s="98" t="s">
        <v>191</v>
      </c>
      <c r="E2" s="98" t="s">
        <v>555</v>
      </c>
      <c r="F2" s="98" t="s">
        <v>163</v>
      </c>
      <c r="G2" s="99" t="s">
        <v>11</v>
      </c>
      <c r="H2" s="98" t="s">
        <v>196</v>
      </c>
      <c r="I2" s="100" t="s">
        <v>189</v>
      </c>
      <c r="J2" s="100" t="s">
        <v>13</v>
      </c>
      <c r="K2" s="98" t="s">
        <v>297</v>
      </c>
      <c r="L2" s="98" t="s">
        <v>295</v>
      </c>
      <c r="M2" s="97" t="s">
        <v>39</v>
      </c>
      <c r="N2" s="98" t="s">
        <v>504</v>
      </c>
      <c r="O2" s="98" t="s">
        <v>419</v>
      </c>
      <c r="P2" s="98" t="s">
        <v>440</v>
      </c>
      <c r="Q2" s="99" t="s">
        <v>22</v>
      </c>
      <c r="R2" s="97" t="s">
        <v>554</v>
      </c>
      <c r="S2" s="100" t="s">
        <v>187</v>
      </c>
      <c r="T2" s="98" t="s">
        <v>455</v>
      </c>
      <c r="U2" s="98" t="s">
        <v>168</v>
      </c>
      <c r="V2" s="99" t="s">
        <v>507</v>
      </c>
      <c r="W2" s="98" t="s">
        <v>42</v>
      </c>
      <c r="X2" s="98" t="s">
        <v>384</v>
      </c>
      <c r="Y2" s="98" t="s">
        <v>439</v>
      </c>
      <c r="Z2" s="98" t="s">
        <v>453</v>
      </c>
      <c r="AA2" s="98" t="s">
        <v>269</v>
      </c>
      <c r="AB2" s="97" t="s">
        <v>299</v>
      </c>
      <c r="AC2" s="98" t="s">
        <v>552</v>
      </c>
      <c r="AD2" s="98" t="s">
        <v>385</v>
      </c>
      <c r="AE2" s="98" t="s">
        <v>267</v>
      </c>
      <c r="AF2" s="99" t="s">
        <v>119</v>
      </c>
      <c r="AG2" s="98" t="s">
        <v>506</v>
      </c>
      <c r="AH2" s="98" t="s">
        <v>452</v>
      </c>
      <c r="AI2" s="98" t="s">
        <v>451</v>
      </c>
      <c r="AJ2" s="98" t="s">
        <v>574</v>
      </c>
      <c r="AK2" s="98" t="s">
        <v>190</v>
      </c>
      <c r="AL2" s="97" t="s">
        <v>291</v>
      </c>
      <c r="AM2" s="98" t="s">
        <v>296</v>
      </c>
      <c r="AN2" s="98" t="s">
        <v>551</v>
      </c>
      <c r="AO2" s="98" t="s">
        <v>1</v>
      </c>
      <c r="AP2" s="99" t="s">
        <v>260</v>
      </c>
      <c r="AQ2" s="98" t="s">
        <v>543</v>
      </c>
      <c r="AR2" s="98" t="s">
        <v>164</v>
      </c>
      <c r="AS2" s="98" t="s">
        <v>268</v>
      </c>
      <c r="AT2" s="98" t="s">
        <v>185</v>
      </c>
      <c r="AU2" s="98" t="s">
        <v>208</v>
      </c>
      <c r="AV2" s="97" t="s">
        <v>41</v>
      </c>
      <c r="AW2" s="98" t="s">
        <v>544</v>
      </c>
      <c r="AX2" s="98" t="s">
        <v>137</v>
      </c>
      <c r="AY2" s="98" t="s">
        <v>186</v>
      </c>
      <c r="AZ2" s="99" t="s">
        <v>541</v>
      </c>
      <c r="BA2" s="98" t="s">
        <v>382</v>
      </c>
      <c r="BB2" s="98" t="s">
        <v>266</v>
      </c>
      <c r="BC2" s="98" t="s">
        <v>380</v>
      </c>
      <c r="BD2" s="98" t="s">
        <v>118</v>
      </c>
      <c r="BE2" s="98" t="s">
        <v>116</v>
      </c>
      <c r="BF2" s="97" t="s">
        <v>505</v>
      </c>
      <c r="BG2" s="98" t="s">
        <v>40</v>
      </c>
      <c r="BH2" s="98" t="s">
        <v>27</v>
      </c>
      <c r="BI2" s="98" t="s">
        <v>10</v>
      </c>
      <c r="BJ2" s="98" t="s">
        <v>26</v>
      </c>
      <c r="BK2" s="97" t="s">
        <v>573</v>
      </c>
      <c r="BL2" s="100" t="s">
        <v>300</v>
      </c>
      <c r="BM2" s="98" t="s">
        <v>28</v>
      </c>
      <c r="BN2" s="98" t="s">
        <v>480</v>
      </c>
      <c r="BO2" s="98" t="s">
        <v>483</v>
      </c>
      <c r="BP2" s="97" t="s">
        <v>207</v>
      </c>
      <c r="BQ2" s="98" t="s">
        <v>210</v>
      </c>
      <c r="BR2" s="98" t="s">
        <v>454</v>
      </c>
      <c r="BS2" s="98" t="s">
        <v>456</v>
      </c>
      <c r="BT2" s="98" t="s">
        <v>512</v>
      </c>
      <c r="BU2" s="97" t="s">
        <v>261</v>
      </c>
      <c r="BV2" s="98" t="s">
        <v>542</v>
      </c>
      <c r="BW2" s="98" t="s">
        <v>420</v>
      </c>
      <c r="BX2" s="98" t="s">
        <v>219</v>
      </c>
      <c r="BY2" s="98" t="s">
        <v>381</v>
      </c>
      <c r="BZ2" s="97" t="s">
        <v>383</v>
      </c>
      <c r="CA2" s="98"/>
      <c r="CB2" s="98"/>
      <c r="CC2" s="98"/>
      <c r="CD2" s="98"/>
      <c r="CE2" s="101" t="s">
        <v>205</v>
      </c>
      <c r="CF2" s="104" t="s">
        <v>204</v>
      </c>
      <c r="CG2" s="102" t="s">
        <v>199</v>
      </c>
      <c r="CH2" s="102" t="s">
        <v>502</v>
      </c>
      <c r="CI2" s="103" t="s">
        <v>198</v>
      </c>
      <c r="CJ2" s="102" t="s">
        <v>501</v>
      </c>
      <c r="CK2" s="104" t="s">
        <v>499</v>
      </c>
      <c r="CL2" s="102" t="s">
        <v>503</v>
      </c>
      <c r="CM2" s="104" t="s">
        <v>496</v>
      </c>
      <c r="CN2" s="104" t="s">
        <v>200</v>
      </c>
      <c r="CO2" s="101" t="s">
        <v>500</v>
      </c>
      <c r="CP2" s="102" t="s">
        <v>206</v>
      </c>
      <c r="CQ2" s="102" t="s">
        <v>415</v>
      </c>
      <c r="CR2" s="102" t="s">
        <v>497</v>
      </c>
      <c r="CS2" s="103" t="s">
        <v>202</v>
      </c>
      <c r="CT2" s="104" t="s">
        <v>389</v>
      </c>
      <c r="CU2" s="102" t="s">
        <v>0</v>
      </c>
      <c r="CV2" s="102" t="s">
        <v>149</v>
      </c>
      <c r="CW2" s="104" t="s">
        <v>201</v>
      </c>
      <c r="CX2" s="104" t="s">
        <v>203</v>
      </c>
      <c r="CY2" s="101" t="s">
        <v>150</v>
      </c>
      <c r="CZ2" s="102" t="s">
        <v>458</v>
      </c>
      <c r="DA2" s="104" t="s">
        <v>110</v>
      </c>
      <c r="DB2" s="102" t="s">
        <v>457</v>
      </c>
      <c r="DC2" s="103" t="s">
        <v>366</v>
      </c>
      <c r="DD2" s="102" t="s">
        <v>129</v>
      </c>
      <c r="DE2" s="104" t="s">
        <v>306</v>
      </c>
      <c r="DF2" s="102" t="s">
        <v>295</v>
      </c>
      <c r="DG2" s="102" t="s">
        <v>367</v>
      </c>
      <c r="DH2" s="104" t="s">
        <v>498</v>
      </c>
      <c r="DI2" s="101" t="s">
        <v>293</v>
      </c>
      <c r="DJ2" s="102" t="s">
        <v>270</v>
      </c>
      <c r="DK2" s="102" t="s">
        <v>130</v>
      </c>
      <c r="DL2" s="104" t="s">
        <v>189</v>
      </c>
      <c r="DM2" s="103" t="s">
        <v>298</v>
      </c>
      <c r="DN2" s="101" t="s">
        <v>494</v>
      </c>
      <c r="DO2" s="104" t="s">
        <v>303</v>
      </c>
      <c r="DP2" s="102" t="s">
        <v>305</v>
      </c>
      <c r="DQ2" s="102" t="s">
        <v>14</v>
      </c>
      <c r="DR2" s="103" t="s">
        <v>521</v>
      </c>
      <c r="DS2" s="102" t="s">
        <v>304</v>
      </c>
      <c r="DT2" s="102" t="s">
        <v>36</v>
      </c>
      <c r="DU2" s="102" t="s">
        <v>37</v>
      </c>
      <c r="DV2" s="102"/>
      <c r="DW2" s="102"/>
      <c r="DX2" s="105" t="s">
        <v>100</v>
      </c>
    </row>
    <row r="3" spans="1:128" ht="12.75">
      <c r="A3" s="88" t="s">
        <v>184</v>
      </c>
      <c r="B3" s="14">
        <f>MAX(C3:BT3)</f>
        <v>211</v>
      </c>
      <c r="C3" s="27">
        <f>SUM(C13:C33)</f>
        <v>180</v>
      </c>
      <c r="D3" s="14">
        <f>SUM(D13:D33)</f>
        <v>52</v>
      </c>
      <c r="E3">
        <f>SUM(E13:E33)</f>
        <v>211</v>
      </c>
      <c r="F3" s="14">
        <f>SUM(F13:F33)</f>
        <v>62</v>
      </c>
      <c r="G3" s="3">
        <f>SUM(G13:G33)</f>
        <v>159</v>
      </c>
      <c r="H3" s="14">
        <f>SUM(H13:H33)</f>
        <v>90</v>
      </c>
      <c r="I3">
        <f>SUM(I13:I33)</f>
        <v>25</v>
      </c>
      <c r="J3">
        <f>SUM(J13:J33)</f>
        <v>1</v>
      </c>
      <c r="K3">
        <f>SUM(K13:K33)</f>
        <v>149</v>
      </c>
      <c r="L3">
        <f>SUM(L13:L33)</f>
        <v>95</v>
      </c>
      <c r="M3" s="9">
        <f>SUM(M13:M33)</f>
        <v>66</v>
      </c>
      <c r="N3" s="14">
        <f>SUM(N13:N33)</f>
        <v>49</v>
      </c>
      <c r="O3" s="14">
        <f>SUM(O13:O33)</f>
        <v>123</v>
      </c>
      <c r="P3" s="17">
        <f>SUM(P13:P33)</f>
        <v>49</v>
      </c>
      <c r="Q3" s="3">
        <f>SUM(Q13:Q33)</f>
        <v>39</v>
      </c>
      <c r="R3" s="9">
        <f>SUM(R13:R33)</f>
        <v>38</v>
      </c>
      <c r="S3">
        <f>SUM(S13:S33)</f>
        <v>25</v>
      </c>
      <c r="T3" s="14">
        <f>SUM(T13:T33)</f>
        <v>22</v>
      </c>
      <c r="U3" s="14">
        <f>SUM(U13:U33)</f>
        <v>60</v>
      </c>
      <c r="V3" s="3">
        <f>SUM(V13:V33)</f>
        <v>50</v>
      </c>
      <c r="W3">
        <f>SUM(W13:W33)</f>
        <v>47</v>
      </c>
      <c r="X3" s="17">
        <f>SUM(X13:X33)</f>
        <v>32</v>
      </c>
      <c r="Y3" s="17">
        <f>SUM(Y13:Y33)</f>
        <v>24</v>
      </c>
      <c r="Z3">
        <f>SUM(Z13:Z33)</f>
        <v>20</v>
      </c>
      <c r="AA3">
        <f>SUM(AA13:AA33)</f>
        <v>18</v>
      </c>
      <c r="AB3" s="9">
        <f>SUM(AB13:AB33)</f>
        <v>13</v>
      </c>
      <c r="AC3" s="14">
        <f>SUM(AC13:AC33)</f>
        <v>9</v>
      </c>
      <c r="AD3" s="17">
        <f>SUM(AD13:AD33)</f>
        <v>7</v>
      </c>
      <c r="AE3">
        <f>SUM(AE13:AE33)</f>
        <v>5</v>
      </c>
      <c r="AF3" s="19">
        <f>SUM(AF13:AF33)</f>
        <v>4</v>
      </c>
      <c r="AG3" s="14">
        <f>SUM(AG13:AG33)</f>
        <v>3</v>
      </c>
      <c r="AH3">
        <f>SUM(AH13:AH33)</f>
        <v>52</v>
      </c>
      <c r="AI3">
        <f>SUM(AI13:AI33)</f>
        <v>50</v>
      </c>
      <c r="AJ3">
        <f>SUM(AJ13:AJ33)</f>
        <v>50</v>
      </c>
      <c r="AK3" s="14">
        <f>SUM(AK13:AK33)</f>
        <v>47</v>
      </c>
      <c r="AL3" s="9">
        <f>SUM(AL13:AL33)</f>
        <v>38</v>
      </c>
      <c r="AM3">
        <f>SUM(AM13:AM33)</f>
        <v>35</v>
      </c>
      <c r="AN3">
        <f>SUM(AN13:AN33)</f>
        <v>25</v>
      </c>
      <c r="AO3" s="17">
        <f>SUM(AO13:AO33)</f>
        <v>23</v>
      </c>
      <c r="AP3" s="3">
        <f>SUM(AP13:AP33)</f>
        <v>21</v>
      </c>
      <c r="AQ3" s="14">
        <f>SUM(AQ13:AQ33)</f>
        <v>19</v>
      </c>
      <c r="AR3">
        <f>SUM(AR13:AR33)</f>
        <v>18</v>
      </c>
      <c r="AS3">
        <f>SUM(AS13:AS33)</f>
        <v>18</v>
      </c>
      <c r="AT3">
        <f>SUM(AT13:AT33)</f>
        <v>17</v>
      </c>
      <c r="AU3">
        <f>SUM(AU13:AU33)</f>
        <v>16</v>
      </c>
      <c r="AV3" s="24">
        <f>SUM(AV13:AV33)</f>
        <v>16</v>
      </c>
      <c r="AW3" s="14">
        <f>SUM(AW13:AW33)</f>
        <v>15</v>
      </c>
      <c r="AX3" s="17">
        <f>SUM(AX13:AX33)</f>
        <v>15</v>
      </c>
      <c r="AY3">
        <f>SUM(AY13:AY33)</f>
        <v>14</v>
      </c>
      <c r="AZ3" s="3">
        <f>SUM(AZ13:AZ33)</f>
        <v>13</v>
      </c>
      <c r="BA3">
        <f>SUM(BA13:BA33)</f>
        <v>13</v>
      </c>
      <c r="BB3" s="14">
        <f>SUM(BB13:BB33)</f>
        <v>11</v>
      </c>
      <c r="BC3">
        <f>SUM(BC13:BC33)</f>
        <v>9</v>
      </c>
      <c r="BD3" s="17">
        <f>SUM(BD13:BD33)</f>
        <v>8</v>
      </c>
      <c r="BE3" s="17">
        <f>SUM(BE13:BE33)</f>
        <v>7</v>
      </c>
      <c r="BF3" s="9">
        <f>SUM(BF13:BF33)</f>
        <v>6</v>
      </c>
      <c r="BG3" s="17">
        <f>SUM(BG13:BG33)</f>
        <v>6</v>
      </c>
      <c r="BH3">
        <f>SUM(BH13:BH33)</f>
        <v>5</v>
      </c>
      <c r="BI3" s="4">
        <f>SUM(BI13:BI33)</f>
        <v>4</v>
      </c>
      <c r="BJ3" s="14">
        <f>SUM(BJ13:BJ33)</f>
        <v>2</v>
      </c>
      <c r="BK3" s="9">
        <f>SUM(BK13:BK33)</f>
        <v>1</v>
      </c>
      <c r="BL3">
        <f>SUM(BL13:BL33)</f>
        <v>1</v>
      </c>
      <c r="BM3" s="14">
        <f>SUM(BM13:BM33)</f>
        <v>1</v>
      </c>
      <c r="BN3">
        <f>SUM(BN13:BN33)</f>
        <v>1</v>
      </c>
      <c r="BO3">
        <f>SUM(BO13:BO33)</f>
        <v>1</v>
      </c>
      <c r="BP3" s="9">
        <f>SUM(BP13:BP33)</f>
        <v>1</v>
      </c>
      <c r="BQ3">
        <f>SUM(BQ13:BQ33)</f>
        <v>1</v>
      </c>
      <c r="BR3" s="14">
        <f>SUM(BR13:BR33)</f>
        <v>0</v>
      </c>
      <c r="BS3">
        <f>SUM(BS13:BS33)</f>
        <v>0</v>
      </c>
      <c r="BT3" s="14">
        <f>SUM(BT13:BT33)</f>
        <v>0</v>
      </c>
      <c r="BU3" s="9">
        <f>SUM(BU13:BU33)</f>
        <v>0</v>
      </c>
      <c r="BV3">
        <f>SUM(BV13:BV33)</f>
        <v>0</v>
      </c>
      <c r="BW3">
        <f>SUM(BW13:BW33)</f>
        <v>0</v>
      </c>
      <c r="BX3">
        <f>SUM(BX13:BX33)</f>
        <v>0</v>
      </c>
      <c r="BY3">
        <f>SUM(BY13:BY33)</f>
        <v>0</v>
      </c>
      <c r="BZ3" s="9">
        <f>SUM(BZ13:BZ33)</f>
        <v>0</v>
      </c>
      <c r="CA3">
        <f>SUM(CA13:CA33)</f>
        <v>0</v>
      </c>
      <c r="CB3">
        <f>SUM(CB13:CB33)</f>
        <v>0</v>
      </c>
      <c r="CC3">
        <f>SUM(CC13:CC33)</f>
        <v>0</v>
      </c>
      <c r="CD3">
        <f>SUM(CD13:CD33)</f>
        <v>0</v>
      </c>
      <c r="CE3" s="9">
        <f>SUM(CE13:CE33)</f>
        <v>143</v>
      </c>
      <c r="CF3">
        <f>SUM(CF13:CF33)</f>
        <v>122</v>
      </c>
      <c r="CG3" s="14">
        <f>SUM(CG13:CG33)</f>
        <v>107</v>
      </c>
      <c r="CH3" s="14">
        <f>SUM(CH13:CH33)</f>
        <v>51</v>
      </c>
      <c r="CI3" s="3">
        <f>SUM(CI13:CI33)</f>
        <v>203</v>
      </c>
      <c r="CJ3" s="14">
        <f>SUM(CJ13:CJ33)</f>
        <v>37</v>
      </c>
      <c r="CK3">
        <f>SUM(CK13:CK33)</f>
        <v>25</v>
      </c>
      <c r="CL3" s="14">
        <f>SUM(CL13:CL33)</f>
        <v>28</v>
      </c>
      <c r="CM3">
        <f>SUM(CM13:CM33)</f>
        <v>80</v>
      </c>
      <c r="CN3">
        <f>SUM(CN13:CN33)</f>
        <v>205</v>
      </c>
      <c r="CO3" s="9">
        <f>SUM(CO13:CO33)</f>
        <v>48</v>
      </c>
      <c r="CP3">
        <f>SUM(CP13:CP33)</f>
        <v>11</v>
      </c>
      <c r="CQ3" s="14">
        <f>SUM(CQ13:CQ33)</f>
        <v>136</v>
      </c>
      <c r="CR3" s="14">
        <f>SUM(CR13:CR33)</f>
        <v>66</v>
      </c>
      <c r="CS3" s="3">
        <f>SUM(CS13:CS33)</f>
        <v>78</v>
      </c>
      <c r="CT3">
        <f>SUM(CT13:CT33)</f>
        <v>31</v>
      </c>
      <c r="CU3" s="14">
        <f>SUM(CU13:CU33)</f>
        <v>4</v>
      </c>
      <c r="CV3" s="14">
        <f>SUM(CV13:CV33)</f>
        <v>59</v>
      </c>
      <c r="CW3">
        <f>SUM(CW13:CW33)</f>
        <v>51</v>
      </c>
      <c r="CX3">
        <f>SUM(CX13:CX33)</f>
        <v>18</v>
      </c>
      <c r="CY3" s="9">
        <f>SUM(CY13:CY33)</f>
        <v>3</v>
      </c>
      <c r="CZ3" s="14">
        <f>SUM(CZ13:CZ33)</f>
        <v>0</v>
      </c>
      <c r="DA3">
        <f>SUM(DA13:DA33)</f>
        <v>72</v>
      </c>
      <c r="DB3" s="14">
        <f>SUM(DB13:DB33)</f>
        <v>47</v>
      </c>
      <c r="DC3" s="3">
        <f>SUM(DC13:DC33)</f>
        <v>25</v>
      </c>
      <c r="DD3" s="14">
        <f>SUM(DD13:DD33)</f>
        <v>20</v>
      </c>
      <c r="DE3">
        <f>SUM(DE13:DE33)</f>
        <v>17</v>
      </c>
      <c r="DF3" s="14">
        <f>SUM(DF13:DF33)</f>
        <v>6</v>
      </c>
      <c r="DG3" s="14">
        <f>SUM(DG13:DG33)</f>
        <v>6</v>
      </c>
      <c r="DH3">
        <f>SUM(DH13:DH33)</f>
        <v>4</v>
      </c>
      <c r="DI3" s="9">
        <f>SUM(DI13:DI33)</f>
        <v>4</v>
      </c>
      <c r="DJ3" s="14">
        <f>SUM(DJ13:DJ33)</f>
        <v>4</v>
      </c>
      <c r="DK3" s="14">
        <f>SUM(DK13:DK33)</f>
        <v>4</v>
      </c>
      <c r="DL3">
        <f>SUM(DL13:DL33)</f>
        <v>3</v>
      </c>
      <c r="DM3" s="3">
        <f>SUM(DM13:DM33)</f>
        <v>2</v>
      </c>
      <c r="DN3" s="9">
        <f>SUM(DN13:DN33)</f>
        <v>2</v>
      </c>
      <c r="DO3">
        <f>SUM(DO13:DO33)</f>
        <v>1</v>
      </c>
      <c r="DP3" s="14">
        <f>SUM(DP13:DP33)</f>
        <v>1</v>
      </c>
      <c r="DQ3" s="14">
        <f>SUM(DQ13:DQ33)</f>
        <v>1</v>
      </c>
      <c r="DR3">
        <f>SUM(DR13:DR33)</f>
        <v>0</v>
      </c>
      <c r="DS3" s="9">
        <f>SUM(DS13:DS33)</f>
        <v>0</v>
      </c>
      <c r="DT3" s="14">
        <f>SUM(DT13:DT33)</f>
        <v>0</v>
      </c>
      <c r="DU3" s="14">
        <f>SUM(DU13:DU33)</f>
        <v>0</v>
      </c>
      <c r="DV3" s="14">
        <f>SUM(DV13:DV33)</f>
        <v>0</v>
      </c>
      <c r="DW3" s="14">
        <f>SUM(DW13:DW33)</f>
        <v>0</v>
      </c>
      <c r="DX3" s="4">
        <f>MAX(CE3:DR3)</f>
        <v>205</v>
      </c>
    </row>
    <row r="4" spans="1:128" ht="12.75">
      <c r="A4" s="88" t="s">
        <v>193</v>
      </c>
      <c r="B4" s="14">
        <f>MAX(C4:BT4)</f>
        <v>62</v>
      </c>
      <c r="C4" s="27">
        <f>MAX(C13:C33)</f>
        <v>33</v>
      </c>
      <c r="D4" s="14">
        <f>MAX(D13:D33)</f>
        <v>15</v>
      </c>
      <c r="E4">
        <f>MAX(E13:E33)</f>
        <v>50</v>
      </c>
      <c r="F4" s="14">
        <f>MAX(F13:F33)</f>
        <v>32</v>
      </c>
      <c r="G4" s="3">
        <f>MAX(G13:G33)</f>
        <v>45</v>
      </c>
      <c r="H4" s="14">
        <f>MAX(H13:H33)</f>
        <v>36</v>
      </c>
      <c r="I4">
        <f>MAX(I13:I33)</f>
        <v>10</v>
      </c>
      <c r="J4">
        <f>MAX(J13:J33)</f>
        <v>1</v>
      </c>
      <c r="K4">
        <f>MAX(K13:K33)</f>
        <v>51</v>
      </c>
      <c r="L4">
        <f>MAX(L13:L33)</f>
        <v>62</v>
      </c>
      <c r="M4" s="9">
        <f>MAX(M13:M33)</f>
        <v>24</v>
      </c>
      <c r="N4" s="14">
        <f>MAX(N13:N33)</f>
        <v>41</v>
      </c>
      <c r="O4" s="14">
        <f>MAX(O13:O33)</f>
        <v>52</v>
      </c>
      <c r="P4" s="17">
        <f>MAX(P13:P33)</f>
        <v>31</v>
      </c>
      <c r="Q4" s="3">
        <f>MAX(Q13:Q33)</f>
        <v>20</v>
      </c>
      <c r="R4" s="9">
        <f>MAX(R13:R33)</f>
        <v>29</v>
      </c>
      <c r="S4">
        <f>MAX(S13:S33)</f>
        <v>22</v>
      </c>
      <c r="T4" s="14">
        <f>MAX(T13:T33)</f>
        <v>14</v>
      </c>
      <c r="U4" s="14">
        <f>MAX(U13:U33)</f>
        <v>60</v>
      </c>
      <c r="V4" s="3">
        <f>MAX(V13:V33)</f>
        <v>50</v>
      </c>
      <c r="W4">
        <f>MAX(W13:W33)</f>
        <v>35</v>
      </c>
      <c r="X4" s="17">
        <f>MAX(X13:X33)</f>
        <v>25</v>
      </c>
      <c r="Y4" s="17">
        <f>MAX(Y13:Y33)</f>
        <v>24</v>
      </c>
      <c r="Z4">
        <f>MAX(Z13:Z33)</f>
        <v>11</v>
      </c>
      <c r="AA4">
        <f>MAX(AA13:AA33)</f>
        <v>17</v>
      </c>
      <c r="AB4" s="9">
        <f>MAX(AB13:AB33)</f>
        <v>10</v>
      </c>
      <c r="AC4" s="14">
        <f>MAX(AC13:AC33)</f>
        <v>9</v>
      </c>
      <c r="AD4" s="17">
        <f>MAX(AD13:AD33)</f>
        <v>6</v>
      </c>
      <c r="AE4">
        <f>MAX(AE13:AE33)</f>
        <v>5</v>
      </c>
      <c r="AF4" s="19">
        <f>MAX(AF13:AF33)</f>
        <v>3</v>
      </c>
      <c r="AG4" s="14">
        <f>MAX(AG13:AG33)</f>
        <v>2</v>
      </c>
      <c r="AH4">
        <f>MAX(AH13:AH33)</f>
        <v>52</v>
      </c>
      <c r="AI4">
        <f>MAX(AI13:AI33)</f>
        <v>50</v>
      </c>
      <c r="AJ4">
        <f>MAX(AJ13:AJ33)</f>
        <v>50</v>
      </c>
      <c r="AK4" s="14">
        <f>MAX(AK13:AK33)</f>
        <v>47</v>
      </c>
      <c r="AL4" s="9">
        <f>MAX(AL13:AL33)</f>
        <v>38</v>
      </c>
      <c r="AM4">
        <f>MAX(AM13:AM33)</f>
        <v>35</v>
      </c>
      <c r="AN4">
        <f>MAX(AN13:AN33)</f>
        <v>25</v>
      </c>
      <c r="AO4" s="17">
        <f>MAX(AO13:AO33)</f>
        <v>23</v>
      </c>
      <c r="AP4" s="3">
        <f>MAX(AP13:AP33)</f>
        <v>21</v>
      </c>
      <c r="AQ4" s="14">
        <f>MAX(AQ13:AQ33)</f>
        <v>19</v>
      </c>
      <c r="AR4">
        <f>MAX(AR13:AR33)</f>
        <v>18</v>
      </c>
      <c r="AS4">
        <f>MAX(AS13:AS33)</f>
        <v>18</v>
      </c>
      <c r="AT4">
        <f>MAX(AT13:AT33)</f>
        <v>17</v>
      </c>
      <c r="AU4">
        <f>MAX(AU13:AU33)</f>
        <v>16</v>
      </c>
      <c r="AV4" s="24">
        <f>MAX(AV13:AV33)</f>
        <v>16</v>
      </c>
      <c r="AW4" s="14">
        <f>MAX(AW13:AW33)</f>
        <v>15</v>
      </c>
      <c r="AX4" s="17">
        <f>MAX(AX13:AX33)</f>
        <v>15</v>
      </c>
      <c r="AY4">
        <f>MAX(AY13:AY33)</f>
        <v>14</v>
      </c>
      <c r="AZ4" s="3">
        <f>MAX(AZ13:AZ33)</f>
        <v>13</v>
      </c>
      <c r="BA4">
        <f>MAX(BA13:BA33)</f>
        <v>13</v>
      </c>
      <c r="BB4" s="14">
        <f>MAX(BB13:BB33)</f>
        <v>11</v>
      </c>
      <c r="BC4">
        <f>MAX(BC13:BC33)</f>
        <v>9</v>
      </c>
      <c r="BD4" s="17">
        <f>MAX(BD13:BD33)</f>
        <v>8</v>
      </c>
      <c r="BE4" s="17">
        <f>MAX(BE13:BE33)</f>
        <v>7</v>
      </c>
      <c r="BF4" s="9">
        <f>MAX(BF13:BF33)</f>
        <v>6</v>
      </c>
      <c r="BG4" s="17">
        <f>MAX(BG13:BG33)</f>
        <v>6</v>
      </c>
      <c r="BH4">
        <f>MAX(BH13:BH33)</f>
        <v>5</v>
      </c>
      <c r="BI4" s="14">
        <f>MAX(BI13:BI33)</f>
        <v>4</v>
      </c>
      <c r="BJ4" s="14">
        <f>MAX(BJ13:BJ33)</f>
        <v>2</v>
      </c>
      <c r="BK4" s="9">
        <f>MAX(BK13:BK33)</f>
        <v>1</v>
      </c>
      <c r="BL4">
        <f>MAX(BL13:BL33)</f>
        <v>1</v>
      </c>
      <c r="BM4" s="14">
        <f>MAX(BM13:BM33)</f>
        <v>1</v>
      </c>
      <c r="BN4">
        <f>MAX(BN13:BN33)</f>
        <v>1</v>
      </c>
      <c r="BO4">
        <f>MAX(BO13:BO33)</f>
        <v>1</v>
      </c>
      <c r="BP4" s="9">
        <f>MAX(BP13:BP33)</f>
        <v>1</v>
      </c>
      <c r="BQ4">
        <f>MAX(BQ13:BQ33)</f>
        <v>1</v>
      </c>
      <c r="BR4" s="14">
        <f>MAX(BR13:BR33)</f>
        <v>0</v>
      </c>
      <c r="BS4">
        <f>MAX(BS13:BS33)</f>
        <v>0</v>
      </c>
      <c r="BT4" s="14">
        <f>MAX(BT13:BT33)</f>
        <v>0</v>
      </c>
      <c r="BU4" s="9">
        <f>MAX(BU13:BU33)</f>
        <v>0</v>
      </c>
      <c r="BV4">
        <f>MAX(BV13:BV33)</f>
        <v>0</v>
      </c>
      <c r="BW4">
        <f>MAX(BW13:BW33)</f>
        <v>0</v>
      </c>
      <c r="BX4">
        <f>MAX(BX13:BX33)</f>
        <v>0</v>
      </c>
      <c r="BY4">
        <f>MAX(BY13:BY33)</f>
        <v>0</v>
      </c>
      <c r="BZ4" s="9">
        <f>MAX(BZ13:BZ33)</f>
        <v>0</v>
      </c>
      <c r="CA4">
        <f>MAX(CA13:CA33)</f>
        <v>0</v>
      </c>
      <c r="CB4">
        <f>MAX(CB13:CB33)</f>
        <v>0</v>
      </c>
      <c r="CC4">
        <f>MAX(CC13:CC33)</f>
        <v>0</v>
      </c>
      <c r="CD4">
        <f>MAX(CD13:CD33)</f>
        <v>0</v>
      </c>
      <c r="CE4" s="9">
        <f>MAX(CE13:CE33)</f>
        <v>32</v>
      </c>
      <c r="CF4">
        <f>MAX(CF13:CF33)</f>
        <v>27</v>
      </c>
      <c r="CG4" s="14">
        <f>MAX(CG13:CG33)</f>
        <v>38</v>
      </c>
      <c r="CH4" s="14">
        <f>MAX(CH13:CH33)</f>
        <v>9</v>
      </c>
      <c r="CI4" s="3">
        <f>MAX(CI13:CI33)</f>
        <v>55</v>
      </c>
      <c r="CJ4" s="14">
        <f>MAX(CJ13:CJ33)</f>
        <v>11</v>
      </c>
      <c r="CK4">
        <f>MAX(CK13:CK33)</f>
        <v>5</v>
      </c>
      <c r="CL4" s="14">
        <f>MAX(CL13:CL33)</f>
        <v>12</v>
      </c>
      <c r="CM4">
        <f>MAX(CM13:CM33)</f>
        <v>28</v>
      </c>
      <c r="CN4">
        <f>MAX(CN13:CN33)</f>
        <v>58</v>
      </c>
      <c r="CO4" s="9">
        <f>MAX(CO13:CO33)</f>
        <v>27</v>
      </c>
      <c r="CP4">
        <f>MAX(CP13:CP33)</f>
        <v>7</v>
      </c>
      <c r="CQ4" s="14">
        <f>MAX(CQ13:CQ33)</f>
        <v>70</v>
      </c>
      <c r="CR4" s="14">
        <f>MAX(CR13:CR33)</f>
        <v>21</v>
      </c>
      <c r="CS4" s="3">
        <f>MAX(CS13:CS33)</f>
        <v>43</v>
      </c>
      <c r="CT4">
        <f>MAX(CT13:CT33)</f>
        <v>18</v>
      </c>
      <c r="CU4" s="14">
        <f>MAX(CU13:CU33)</f>
        <v>4</v>
      </c>
      <c r="CV4" s="14">
        <f>MAX(CV13:CV33)</f>
        <v>47</v>
      </c>
      <c r="CW4">
        <f>MAX(CW13:CW33)</f>
        <v>32</v>
      </c>
      <c r="CX4">
        <f>MAX(CX13:CX33)</f>
        <v>18</v>
      </c>
      <c r="CY4" s="9">
        <f>MAX(CY13:CY33)</f>
        <v>2</v>
      </c>
      <c r="CZ4" s="14">
        <f>MAX(CZ13:CZ33)</f>
        <v>0</v>
      </c>
      <c r="DA4">
        <f>MAX(DA13:DA33)</f>
        <v>72</v>
      </c>
      <c r="DB4" s="14">
        <f>MAX(DB13:DB33)</f>
        <v>47</v>
      </c>
      <c r="DC4" s="3">
        <f>MAX(DC13:DC33)</f>
        <v>25</v>
      </c>
      <c r="DD4" s="14">
        <f>MAX(DD13:DD33)</f>
        <v>20</v>
      </c>
      <c r="DE4">
        <f>MAX(DE13:DE33)</f>
        <v>17</v>
      </c>
      <c r="DF4" s="14">
        <f>MAX(DF13:DF33)</f>
        <v>6</v>
      </c>
      <c r="DG4" s="14">
        <f>MAX(DG13:DG33)</f>
        <v>6</v>
      </c>
      <c r="DH4">
        <f>MAX(DH13:DH33)</f>
        <v>4</v>
      </c>
      <c r="DI4" s="9">
        <f>MAX(DI13:DI33)</f>
        <v>4</v>
      </c>
      <c r="DJ4" s="14">
        <f>MAX(DJ13:DJ33)</f>
        <v>4</v>
      </c>
      <c r="DK4" s="14">
        <f>MAX(DK13:DK33)</f>
        <v>4</v>
      </c>
      <c r="DL4">
        <f>MAX(DL13:DL33)</f>
        <v>3</v>
      </c>
      <c r="DM4" s="3">
        <f>MAX(DM13:DM33)</f>
        <v>2</v>
      </c>
      <c r="DN4" s="9">
        <f>MAX(DN13:DN33)</f>
        <v>2</v>
      </c>
      <c r="DO4">
        <f>MAX(DO13:DO33)</f>
        <v>1</v>
      </c>
      <c r="DP4" s="14">
        <f>MAX(DP13:DP33)</f>
        <v>1</v>
      </c>
      <c r="DQ4" s="14">
        <f>MAX(DQ13:DQ33)</f>
        <v>1</v>
      </c>
      <c r="DR4">
        <f>MAX(DR13:DR33)</f>
        <v>0</v>
      </c>
      <c r="DS4" s="9">
        <f>MAX(DS13:DS33)</f>
        <v>0</v>
      </c>
      <c r="DT4" s="14">
        <f>MAX(DT13:DT33)</f>
        <v>0</v>
      </c>
      <c r="DU4" s="14">
        <f>MAX(DU13:DU33)</f>
        <v>0</v>
      </c>
      <c r="DV4" s="14">
        <f>MAX(DV13:DV33)</f>
        <v>0</v>
      </c>
      <c r="DW4" s="14">
        <f>MAX(DW13:DW33)</f>
        <v>0</v>
      </c>
      <c r="DX4" s="4">
        <f>MAX(CE4:DR4)</f>
        <v>72</v>
      </c>
    </row>
    <row r="5" spans="1:128" ht="12.75">
      <c r="A5" s="88" t="s">
        <v>183</v>
      </c>
      <c r="B5" s="14">
        <f>MAX(C5:DF5)</f>
        <v>17</v>
      </c>
      <c r="C5" s="27">
        <f>COUNTA(C13:C33)</f>
        <v>17</v>
      </c>
      <c r="D5" s="14">
        <f>COUNTA(D13:D33)</f>
        <v>12</v>
      </c>
      <c r="E5">
        <f>COUNTA(E13:E33)</f>
        <v>11</v>
      </c>
      <c r="F5" s="14">
        <f>COUNTA(F13:F33)</f>
        <v>10</v>
      </c>
      <c r="G5" s="3">
        <f>COUNTA(G13:G33)</f>
        <v>8</v>
      </c>
      <c r="H5" s="14">
        <f>COUNTA(H13:H33)</f>
        <v>7</v>
      </c>
      <c r="I5">
        <f>COUNTA(I13:I33)</f>
        <v>6</v>
      </c>
      <c r="J5">
        <f>COUNTA(J13:J33)</f>
        <v>6</v>
      </c>
      <c r="K5">
        <f>COUNTA(K13:K33)</f>
        <v>4</v>
      </c>
      <c r="L5" s="14">
        <f>COUNTA(L13:L33)</f>
        <v>4</v>
      </c>
      <c r="M5" s="9">
        <f>COUNTA(M13:M33)</f>
        <v>4</v>
      </c>
      <c r="N5" s="14">
        <f>COUNTA(N13:N33)</f>
        <v>4</v>
      </c>
      <c r="O5" s="14">
        <f>COUNTA(O13:O33)</f>
        <v>3</v>
      </c>
      <c r="P5" s="22">
        <f>COUNTA(P13:P33)</f>
        <v>3</v>
      </c>
      <c r="Q5" s="3">
        <f>COUNTA(Q13:Q33)</f>
        <v>3</v>
      </c>
      <c r="R5" s="9">
        <f>COUNTA(R13:R33)</f>
        <v>3</v>
      </c>
      <c r="S5">
        <f>COUNTA(S13:S33)</f>
        <v>3</v>
      </c>
      <c r="T5" s="14">
        <f>COUNTA(T13:T33)</f>
        <v>3</v>
      </c>
      <c r="U5" s="14">
        <f>COUNTA(U13:U33)</f>
        <v>2</v>
      </c>
      <c r="V5" s="3">
        <f>COUNTA(V13:V33)</f>
        <v>2</v>
      </c>
      <c r="W5">
        <f>COUNTA(W13:W33)</f>
        <v>2</v>
      </c>
      <c r="X5" s="22">
        <f>COUNTA(X13:X33)</f>
        <v>2</v>
      </c>
      <c r="Y5" s="22">
        <f>COUNTA(Y13:Y33)</f>
        <v>2</v>
      </c>
      <c r="Z5">
        <f>COUNTA(Z13:Z33)</f>
        <v>2</v>
      </c>
      <c r="AA5">
        <f>COUNTA(AA13:AA33)</f>
        <v>2</v>
      </c>
      <c r="AB5" s="9">
        <f>COUNTA(AB13:AB33)</f>
        <v>2</v>
      </c>
      <c r="AC5" s="14">
        <f>COUNTA(AC13:AC33)</f>
        <v>2</v>
      </c>
      <c r="AD5" s="22">
        <f>COUNTA(AD13:AD33)</f>
        <v>2</v>
      </c>
      <c r="AE5">
        <f>COUNTA(AE13:AE33)</f>
        <v>2</v>
      </c>
      <c r="AF5" s="19">
        <f>COUNTA(AF13:AF33)</f>
        <v>2</v>
      </c>
      <c r="AG5" s="14">
        <f>COUNTA(AG13:AG33)</f>
        <v>2</v>
      </c>
      <c r="AH5" s="14">
        <f>COUNTA(AH13:AH33)</f>
        <v>1</v>
      </c>
      <c r="AI5">
        <f>COUNTA(AI13:AI33)</f>
        <v>1</v>
      </c>
      <c r="AJ5">
        <f>COUNTA(AJ13:AJ33)</f>
        <v>1</v>
      </c>
      <c r="AK5" s="14">
        <f>COUNTA(AK13:AK33)</f>
        <v>1</v>
      </c>
      <c r="AL5" s="9">
        <f>COUNTA(AL13:AL33)</f>
        <v>1</v>
      </c>
      <c r="AM5" s="14">
        <f>COUNTA(AM13:AM33)</f>
        <v>1</v>
      </c>
      <c r="AN5">
        <f>COUNTA(AN13:AN33)</f>
        <v>1</v>
      </c>
      <c r="AO5" s="22">
        <f>COUNTA(AO13:AO33)</f>
        <v>1</v>
      </c>
      <c r="AP5" s="3">
        <f>COUNTA(AP13:AP33)</f>
        <v>1</v>
      </c>
      <c r="AQ5" s="14">
        <f>COUNTA(AQ13:AQ33)</f>
        <v>1</v>
      </c>
      <c r="AR5" s="14">
        <f>COUNTA(AR13:AR33)</f>
        <v>1</v>
      </c>
      <c r="AS5" s="14">
        <f>COUNTA(AS13:AS33)</f>
        <v>1</v>
      </c>
      <c r="AT5">
        <f>COUNTA(AT13:AT33)</f>
        <v>1</v>
      </c>
      <c r="AU5" s="14">
        <f>COUNTA(AU13:AU33)</f>
        <v>1</v>
      </c>
      <c r="AV5" s="24">
        <f>COUNTA(AV13:AV33)</f>
        <v>1</v>
      </c>
      <c r="AW5" s="14">
        <f>COUNTA(AW13:AW33)</f>
        <v>1</v>
      </c>
      <c r="AX5" s="17">
        <f>COUNTA(AX13:AX33)</f>
        <v>1</v>
      </c>
      <c r="AY5" s="14">
        <f>COUNTA(AY13:AY33)</f>
        <v>1</v>
      </c>
      <c r="AZ5" s="3">
        <f>COUNTA(AZ13:AZ33)</f>
        <v>1</v>
      </c>
      <c r="BA5">
        <f>COUNTA(BA13:BA33)</f>
        <v>1</v>
      </c>
      <c r="BB5" s="14">
        <f>COUNTA(BB13:BB33)</f>
        <v>1</v>
      </c>
      <c r="BC5">
        <f>COUNTA(BC13:BC33)</f>
        <v>1</v>
      </c>
      <c r="BD5" s="22">
        <f>COUNTA(BD13:BD33)</f>
        <v>1</v>
      </c>
      <c r="BE5" s="22">
        <f>COUNTA(BE13:BE33)</f>
        <v>1</v>
      </c>
      <c r="BF5" s="9">
        <f>COUNTA(BF13:BF33)</f>
        <v>1</v>
      </c>
      <c r="BG5" s="22">
        <f>COUNTA(BG13:BG33)</f>
        <v>1</v>
      </c>
      <c r="BH5">
        <f>COUNTA(BH13:BH33)</f>
        <v>1</v>
      </c>
      <c r="BI5" s="14">
        <f>COUNTA(BI13:BI33)</f>
        <v>1</v>
      </c>
      <c r="BJ5" s="14">
        <f>COUNTA(BJ13:BJ33)</f>
        <v>1</v>
      </c>
      <c r="BK5" s="9">
        <f>COUNTA(BK13:BK33)</f>
        <v>1</v>
      </c>
      <c r="BL5">
        <f>COUNTA(BL13:BL33)</f>
        <v>1</v>
      </c>
      <c r="BM5" s="14">
        <f>COUNTA(BM13:BM33)</f>
        <v>1</v>
      </c>
      <c r="BN5">
        <f>COUNTA(BN13:BN33)</f>
        <v>1</v>
      </c>
      <c r="BO5">
        <f>COUNTA(BO13:BO33)</f>
        <v>1</v>
      </c>
      <c r="BP5" s="9">
        <f>COUNTA(BP13:BP33)</f>
        <v>1</v>
      </c>
      <c r="BQ5">
        <f>COUNTA(BQ13:BQ33)</f>
        <v>1</v>
      </c>
      <c r="BR5" s="14">
        <f>COUNTA(BR13:BR33)</f>
        <v>1</v>
      </c>
      <c r="BS5" s="14">
        <f>COUNTA(BS13:BS33)</f>
        <v>1</v>
      </c>
      <c r="BT5" s="14">
        <f>COUNTA(BT13:BT33)</f>
        <v>1</v>
      </c>
      <c r="BU5" s="9">
        <f>COUNTA(BU13:BU33)</f>
        <v>1</v>
      </c>
      <c r="BV5">
        <f>COUNTA(BV13:BV33)</f>
        <v>1</v>
      </c>
      <c r="BW5" s="14">
        <f>COUNTA(BW13:BW33)</f>
        <v>1</v>
      </c>
      <c r="BX5">
        <f>COUNTA(BX13:BX33)</f>
        <v>1</v>
      </c>
      <c r="BY5">
        <f>COUNTA(BY13:BY33)</f>
        <v>1</v>
      </c>
      <c r="BZ5" s="9">
        <f>COUNTA(BZ13:BZ33)</f>
        <v>1</v>
      </c>
      <c r="CA5" s="14">
        <f>COUNTA(CA13:CA33)</f>
        <v>0</v>
      </c>
      <c r="CB5">
        <f>COUNTA(CB13:CB33)</f>
        <v>0</v>
      </c>
      <c r="CC5">
        <f>COUNTA(CC13:CC33)</f>
        <v>0</v>
      </c>
      <c r="CD5">
        <f>COUNTA(CD13:CD33)</f>
        <v>0</v>
      </c>
      <c r="CE5" s="9">
        <f>COUNTA(CE13:CE33)</f>
        <v>16</v>
      </c>
      <c r="CF5">
        <f>COUNTA(CF13:CF33)</f>
        <v>15</v>
      </c>
      <c r="CG5" s="14">
        <f>COUNTA(CG13:CG33)</f>
        <v>13</v>
      </c>
      <c r="CH5" s="14">
        <f>COUNTA(CH13:CH33)</f>
        <v>13</v>
      </c>
      <c r="CI5" s="3">
        <f>COUNTA(CI13:CI33)</f>
        <v>12</v>
      </c>
      <c r="CJ5" s="14">
        <f>COUNTA(CJ13:CJ33)</f>
        <v>12</v>
      </c>
      <c r="CK5">
        <f>COUNTA(CK13:CK33)</f>
        <v>12</v>
      </c>
      <c r="CL5" s="14">
        <f>COUNTA(CL13:CL33)</f>
        <v>11</v>
      </c>
      <c r="CM5">
        <f>COUNTA(CM13:CM33)</f>
        <v>10</v>
      </c>
      <c r="CN5">
        <f>COUNTA(CN13:CN33)</f>
        <v>8</v>
      </c>
      <c r="CO5" s="9">
        <f>COUNTA(CO13:CO33)</f>
        <v>7</v>
      </c>
      <c r="CP5" s="14">
        <f>COUNTA(CP13:CP33)</f>
        <v>7</v>
      </c>
      <c r="CQ5" s="22">
        <f>COUNTA(CQ13:CQ33)</f>
        <v>5</v>
      </c>
      <c r="CR5" s="14">
        <f>COUNTA(CR13:CR33)</f>
        <v>5</v>
      </c>
      <c r="CS5" s="3">
        <f>COUNTA(CS13:CS33)</f>
        <v>3</v>
      </c>
      <c r="CT5" s="17">
        <f>COUNTA(CT13:CT33)</f>
        <v>3</v>
      </c>
      <c r="CU5" s="22">
        <f>COUNTA(CU13:CU33)</f>
        <v>3</v>
      </c>
      <c r="CV5" s="22">
        <f>COUNTA(CV13:CV33)</f>
        <v>2</v>
      </c>
      <c r="CW5">
        <f>COUNTA(CW13:CW33)</f>
        <v>2</v>
      </c>
      <c r="CX5">
        <f>COUNTA(CX13:CX33)</f>
        <v>2</v>
      </c>
      <c r="CY5" s="24">
        <f>COUNTA(CY13:CY33)</f>
        <v>2</v>
      </c>
      <c r="CZ5" s="22">
        <f>COUNTA(CZ13:CZ33)</f>
        <v>2</v>
      </c>
      <c r="DA5" s="17">
        <f>COUNTA(DA13:DA33)</f>
        <v>1</v>
      </c>
      <c r="DB5" s="22">
        <f>COUNTA(DB13:DB33)</f>
        <v>1</v>
      </c>
      <c r="DC5" s="19">
        <f>COUNTA(DC13:DC33)</f>
        <v>1</v>
      </c>
      <c r="DD5" s="22">
        <f>COUNTA(DD13:DD33)</f>
        <v>1</v>
      </c>
      <c r="DE5" s="17">
        <f>COUNTA(DE13:DE33)</f>
        <v>1</v>
      </c>
      <c r="DF5" s="22">
        <f>COUNTA(DF13:DF33)</f>
        <v>1</v>
      </c>
      <c r="DG5" s="22">
        <f>COUNTA(DG13:DG33)</f>
        <v>1</v>
      </c>
      <c r="DH5">
        <f>COUNTA(DH13:DH33)</f>
        <v>1</v>
      </c>
      <c r="DI5" s="9">
        <f>COUNTA(DI13:DI33)</f>
        <v>1</v>
      </c>
      <c r="DJ5" s="22">
        <f>COUNTA(DJ13:DJ33)</f>
        <v>1</v>
      </c>
      <c r="DK5" s="22">
        <f>COUNTA(DK13:DK33)</f>
        <v>1</v>
      </c>
      <c r="DL5">
        <f>COUNTA(DL13:DL33)</f>
        <v>1</v>
      </c>
      <c r="DM5" s="3">
        <f>COUNTA(DM13:DM33)</f>
        <v>1</v>
      </c>
      <c r="DN5" s="9">
        <f>COUNTA(DN13:DN33)</f>
        <v>1</v>
      </c>
      <c r="DO5" s="17">
        <f>COUNTA(DO13:DO33)</f>
        <v>1</v>
      </c>
      <c r="DP5" s="22">
        <f>COUNTA(DP13:DP33)</f>
        <v>1</v>
      </c>
      <c r="DQ5" s="22">
        <f>COUNTA(DQ13:DQ33)</f>
        <v>1</v>
      </c>
      <c r="DR5" s="14">
        <f>COUNTA(DR13:DR33)</f>
        <v>1</v>
      </c>
      <c r="DS5" s="24">
        <f>COUNTA(DS13:DS33)</f>
        <v>1</v>
      </c>
      <c r="DT5" s="22">
        <f>COUNTA(DT13:DT33)</f>
        <v>1</v>
      </c>
      <c r="DU5" s="22">
        <f>COUNTA(DU13:DU33)</f>
        <v>1</v>
      </c>
      <c r="DV5" s="22">
        <f>COUNTA(DV13:DV33)</f>
        <v>0</v>
      </c>
      <c r="DW5" s="22">
        <f>COUNTA(DW13:DW33)</f>
        <v>0</v>
      </c>
      <c r="DX5" s="94">
        <f>MAX(CE5:DR5)</f>
        <v>16</v>
      </c>
    </row>
    <row r="6" spans="1:128" ht="12.75">
      <c r="A6" s="88" t="s">
        <v>180</v>
      </c>
      <c r="B6" s="14">
        <f>MAX(C6:BT6)</f>
        <v>17</v>
      </c>
      <c r="C6" s="27">
        <f>COUNT(C13:C33)</f>
        <v>17</v>
      </c>
      <c r="D6" s="14">
        <f>COUNT(D13:D33)</f>
        <v>7</v>
      </c>
      <c r="E6">
        <f>COUNT(E13:E33)</f>
        <v>11</v>
      </c>
      <c r="F6" s="14">
        <f>COUNT(F13:F33)</f>
        <v>7</v>
      </c>
      <c r="G6" s="3">
        <f>COUNT(G13:G33)</f>
        <v>8</v>
      </c>
      <c r="H6" s="14">
        <f>COUNT(H13:H33)</f>
        <v>7</v>
      </c>
      <c r="I6">
        <f>COUNT(I13:I33)</f>
        <v>6</v>
      </c>
      <c r="J6">
        <f>COUNT(J13:J33)</f>
        <v>6</v>
      </c>
      <c r="K6">
        <f>COUNT(K13:K33)</f>
        <v>4</v>
      </c>
      <c r="L6" s="14">
        <f>COUNT(L13:L33)</f>
        <v>4</v>
      </c>
      <c r="M6" s="9">
        <f>COUNT(M13:M33)</f>
        <v>4</v>
      </c>
      <c r="N6" s="14">
        <f>COUNT(N13:N33)</f>
        <v>3</v>
      </c>
      <c r="O6" s="14">
        <f>COUNT(O13:O33)</f>
        <v>3</v>
      </c>
      <c r="P6" s="22">
        <f>COUNT(P13:P33)</f>
        <v>3</v>
      </c>
      <c r="Q6" s="3">
        <f>COUNT(Q13:Q33)</f>
        <v>3</v>
      </c>
      <c r="R6" s="9">
        <f>COUNT(R13:R33)</f>
        <v>3</v>
      </c>
      <c r="S6">
        <f>COUNT(S13:S33)</f>
        <v>2</v>
      </c>
      <c r="T6" s="14">
        <f>COUNT(T13:T33)</f>
        <v>2</v>
      </c>
      <c r="U6" s="14">
        <f>COUNT(U13:U33)</f>
        <v>1</v>
      </c>
      <c r="V6" s="3">
        <f>COUNT(V13:V33)</f>
        <v>1</v>
      </c>
      <c r="W6">
        <f>COUNT(W13:W33)</f>
        <v>2</v>
      </c>
      <c r="X6" s="22">
        <f>COUNT(X13:X33)</f>
        <v>2</v>
      </c>
      <c r="Y6" s="22">
        <f>COUNT(Y13:Y33)</f>
        <v>2</v>
      </c>
      <c r="Z6">
        <f>COUNT(Z13:Z33)</f>
        <v>2</v>
      </c>
      <c r="AA6">
        <f>COUNT(AA13:AA33)</f>
        <v>2</v>
      </c>
      <c r="AB6" s="9">
        <f>COUNT(AB13:AB33)</f>
        <v>2</v>
      </c>
      <c r="AC6" s="14">
        <f>COUNT(AC13:AC33)</f>
        <v>1</v>
      </c>
      <c r="AD6" s="22">
        <f>COUNT(AD13:AD33)</f>
        <v>2</v>
      </c>
      <c r="AE6">
        <f>COUNT(AE13:AE33)</f>
        <v>2</v>
      </c>
      <c r="AF6" s="19">
        <f>COUNT(AF13:AF33)</f>
        <v>2</v>
      </c>
      <c r="AG6" s="14">
        <f>COUNT(AG13:AG33)</f>
        <v>2</v>
      </c>
      <c r="AH6" s="14">
        <f>COUNT(AH13:AH33)</f>
        <v>1</v>
      </c>
      <c r="AI6">
        <f>COUNT(AI13:AI33)</f>
        <v>1</v>
      </c>
      <c r="AJ6">
        <f>COUNT(AJ13:AJ33)</f>
        <v>1</v>
      </c>
      <c r="AK6" s="14">
        <f>COUNT(AK13:AK33)</f>
        <v>1</v>
      </c>
      <c r="AL6" s="9">
        <f>COUNT(AL13:AL33)</f>
        <v>1</v>
      </c>
      <c r="AM6" s="14">
        <f>COUNT(AM13:AM33)</f>
        <v>1</v>
      </c>
      <c r="AN6">
        <f>COUNT(AN13:AN33)</f>
        <v>1</v>
      </c>
      <c r="AO6" s="22">
        <f>COUNT(AO13:AO33)</f>
        <v>1</v>
      </c>
      <c r="AP6" s="3">
        <f>COUNT(AP13:AP33)</f>
        <v>1</v>
      </c>
      <c r="AQ6" s="14">
        <f>COUNT(AQ13:AQ33)</f>
        <v>1</v>
      </c>
      <c r="AR6" s="14">
        <f>COUNT(AR13:AR33)</f>
        <v>1</v>
      </c>
      <c r="AS6" s="14">
        <f>COUNT(AS13:AS33)</f>
        <v>1</v>
      </c>
      <c r="AT6">
        <f>COUNT(AT13:AT33)</f>
        <v>1</v>
      </c>
      <c r="AU6" s="14">
        <f>COUNT(AU13:AU33)</f>
        <v>1</v>
      </c>
      <c r="AV6" s="24">
        <f>COUNT(AV13:AV33)</f>
        <v>1</v>
      </c>
      <c r="AW6" s="14">
        <f>COUNT(AW13:AW33)</f>
        <v>1</v>
      </c>
      <c r="AX6" s="17">
        <f>COUNT(AX13:AX33)</f>
        <v>1</v>
      </c>
      <c r="AY6" s="14">
        <f>COUNT(AY13:AY33)</f>
        <v>1</v>
      </c>
      <c r="AZ6" s="3">
        <f>COUNT(AZ13:AZ33)</f>
        <v>1</v>
      </c>
      <c r="BA6">
        <f>COUNT(BA13:BA33)</f>
        <v>1</v>
      </c>
      <c r="BB6" s="14">
        <f>COUNT(BB13:BB33)</f>
        <v>1</v>
      </c>
      <c r="BC6">
        <f>COUNT(BC13:BC33)</f>
        <v>1</v>
      </c>
      <c r="BD6" s="22">
        <f>COUNT(BD13:BD33)</f>
        <v>1</v>
      </c>
      <c r="BE6" s="22">
        <f>COUNT(BE13:BE33)</f>
        <v>1</v>
      </c>
      <c r="BF6" s="9">
        <f>COUNT(BF13:BF33)</f>
        <v>1</v>
      </c>
      <c r="BG6" s="22">
        <f>COUNT(BG13:BG33)</f>
        <v>1</v>
      </c>
      <c r="BH6">
        <f>COUNT(BH13:BH33)</f>
        <v>1</v>
      </c>
      <c r="BI6" s="14">
        <f>COUNT(BI13:BI33)</f>
        <v>1</v>
      </c>
      <c r="BJ6" s="14">
        <f>COUNT(BJ13:BJ33)</f>
        <v>1</v>
      </c>
      <c r="BK6" s="9">
        <f>COUNT(BK13:BK33)</f>
        <v>1</v>
      </c>
      <c r="BL6">
        <f>COUNT(BL13:BL33)</f>
        <v>1</v>
      </c>
      <c r="BM6" s="14">
        <f>COUNT(BM13:BM33)</f>
        <v>1</v>
      </c>
      <c r="BN6">
        <f>COUNT(BN13:BN33)</f>
        <v>1</v>
      </c>
      <c r="BO6">
        <f>COUNT(BO13:BO33)</f>
        <v>1</v>
      </c>
      <c r="BP6" s="9">
        <f>COUNT(BP13:BP33)</f>
        <v>1</v>
      </c>
      <c r="BQ6">
        <f>COUNT(BQ13:BQ33)</f>
        <v>1</v>
      </c>
      <c r="BR6" s="14">
        <f>COUNT(BR13:BR33)</f>
        <v>0</v>
      </c>
      <c r="BS6" s="14">
        <f>COUNT(BS13:BS33)</f>
        <v>0</v>
      </c>
      <c r="BT6" s="14">
        <f>COUNT(BT13:BT33)</f>
        <v>1</v>
      </c>
      <c r="BU6" s="9">
        <f>COUNT(BU13:BU33)</f>
        <v>0</v>
      </c>
      <c r="BV6">
        <f>COUNT(BV13:BV33)</f>
        <v>1</v>
      </c>
      <c r="BW6" s="14">
        <f>COUNT(BW13:BW33)</f>
        <v>1</v>
      </c>
      <c r="BX6">
        <f>COUNT(BX13:BX33)</f>
        <v>1</v>
      </c>
      <c r="BY6">
        <f>COUNT(BY13:BY33)</f>
        <v>1</v>
      </c>
      <c r="BZ6" s="9">
        <f>COUNT(BZ13:BZ33)</f>
        <v>1</v>
      </c>
      <c r="CA6" s="14">
        <f>COUNT(CA13:CA33)</f>
        <v>0</v>
      </c>
      <c r="CB6">
        <f>COUNT(CB13:CB33)</f>
        <v>0</v>
      </c>
      <c r="CC6">
        <f>COUNT(CC13:CC33)</f>
        <v>0</v>
      </c>
      <c r="CD6">
        <f>COUNT(CD13:CD33)</f>
        <v>0</v>
      </c>
      <c r="CE6" s="9">
        <f>COUNT(CE13:CE33)</f>
        <v>16</v>
      </c>
      <c r="CF6">
        <f>COUNT(CF13:CF33)</f>
        <v>15</v>
      </c>
      <c r="CG6" s="14">
        <f>COUNT(CG13:CG33)</f>
        <v>13</v>
      </c>
      <c r="CH6" s="14">
        <f>COUNT(CH13:CH33)</f>
        <v>13</v>
      </c>
      <c r="CI6" s="3">
        <f>COUNT(CI13:CI33)</f>
        <v>12</v>
      </c>
      <c r="CJ6" s="14">
        <f>COUNT(CJ13:CJ33)</f>
        <v>12</v>
      </c>
      <c r="CK6">
        <f>COUNT(CK13:CK33)</f>
        <v>12</v>
      </c>
      <c r="CL6" s="14">
        <f>COUNT(CL13:CL33)</f>
        <v>10</v>
      </c>
      <c r="CM6">
        <f>COUNT(CM13:CM33)</f>
        <v>10</v>
      </c>
      <c r="CN6">
        <f>COUNT(CN13:CN33)</f>
        <v>8</v>
      </c>
      <c r="CO6" s="9">
        <f>COUNT(CO13:CO33)</f>
        <v>7</v>
      </c>
      <c r="CP6" s="14">
        <f>COUNT(CP13:CP33)</f>
        <v>7</v>
      </c>
      <c r="CQ6" s="22">
        <f>COUNT(CQ13:CQ33)</f>
        <v>5</v>
      </c>
      <c r="CR6" s="14">
        <f>COUNT(CR13:CR33)</f>
        <v>5</v>
      </c>
      <c r="CS6" s="3">
        <f>COUNT(CS13:CS33)</f>
        <v>3</v>
      </c>
      <c r="CT6" s="17">
        <f>COUNT(CT13:CT33)</f>
        <v>3</v>
      </c>
      <c r="CU6" s="22">
        <f>COUNT(CU13:CU33)</f>
        <v>3</v>
      </c>
      <c r="CV6" s="22">
        <f>COUNT(CV13:CV33)</f>
        <v>2</v>
      </c>
      <c r="CW6">
        <f>COUNT(CW13:CW33)</f>
        <v>2</v>
      </c>
      <c r="CX6">
        <f>COUNT(CX13:CX33)</f>
        <v>2</v>
      </c>
      <c r="CY6" s="24">
        <f>COUNT(CY13:CY33)</f>
        <v>2</v>
      </c>
      <c r="CZ6" s="22">
        <f>COUNT(CZ13:CZ33)</f>
        <v>2</v>
      </c>
      <c r="DA6" s="17">
        <f>COUNT(DA13:DA33)</f>
        <v>1</v>
      </c>
      <c r="DB6" s="22">
        <f>COUNT(DB13:DB33)</f>
        <v>1</v>
      </c>
      <c r="DC6" s="19">
        <f>COUNT(DC13:DC33)</f>
        <v>1</v>
      </c>
      <c r="DD6" s="22">
        <f>COUNT(DD13:DD33)</f>
        <v>1</v>
      </c>
      <c r="DE6" s="17">
        <f>COUNT(DE13:DE33)</f>
        <v>1</v>
      </c>
      <c r="DF6" s="22">
        <f>COUNT(DF13:DF33)</f>
        <v>1</v>
      </c>
      <c r="DG6" s="22">
        <f>COUNT(DG13:DG33)</f>
        <v>1</v>
      </c>
      <c r="DH6">
        <f>COUNT(DH13:DH33)</f>
        <v>1</v>
      </c>
      <c r="DI6" s="9">
        <f>COUNT(DI13:DI33)</f>
        <v>1</v>
      </c>
      <c r="DJ6" s="22">
        <f>COUNT(DJ13:DJ33)</f>
        <v>1</v>
      </c>
      <c r="DK6" s="22">
        <f>COUNT(DK13:DK33)</f>
        <v>1</v>
      </c>
      <c r="DL6">
        <f>COUNT(DL13:DL33)</f>
        <v>1</v>
      </c>
      <c r="DM6" s="3">
        <f>COUNT(DM13:DM33)</f>
        <v>1</v>
      </c>
      <c r="DN6" s="9">
        <f>COUNT(DN13:DN33)</f>
        <v>1</v>
      </c>
      <c r="DO6" s="17">
        <f>COUNT(DO13:DO33)</f>
        <v>1</v>
      </c>
      <c r="DP6" s="22">
        <f>COUNT(DP13:DP33)</f>
        <v>1</v>
      </c>
      <c r="DQ6" s="22">
        <f>COUNT(DQ13:DQ33)</f>
        <v>1</v>
      </c>
      <c r="DR6" s="14">
        <f>COUNT(DR13:DR33)</f>
        <v>1</v>
      </c>
      <c r="DS6" s="24">
        <f>COUNT(DS13:DS33)</f>
        <v>1</v>
      </c>
      <c r="DT6" s="22">
        <f>COUNT(DT13:DT33)</f>
        <v>1</v>
      </c>
      <c r="DU6" s="22">
        <f>COUNT(DU13:DU33)</f>
        <v>1</v>
      </c>
      <c r="DV6" s="22">
        <f>COUNT(DV13:DV33)</f>
        <v>0</v>
      </c>
      <c r="DW6" s="22">
        <f>COUNT(DW13:DW33)</f>
        <v>0</v>
      </c>
      <c r="DX6" s="94">
        <f>MAX(CE6:DR6)</f>
        <v>16</v>
      </c>
    </row>
    <row r="7" spans="1:127" ht="12.75">
      <c r="A7" s="88" t="s">
        <v>169</v>
      </c>
      <c r="B7" s="14">
        <f>MAX(C7:DF7)</f>
        <v>5</v>
      </c>
      <c r="C7" s="27">
        <v>3</v>
      </c>
      <c r="D7" s="14">
        <v>1</v>
      </c>
      <c r="E7">
        <v>2</v>
      </c>
      <c r="F7" s="14">
        <v>2</v>
      </c>
      <c r="H7" s="14">
        <v>4</v>
      </c>
      <c r="I7">
        <v>1</v>
      </c>
      <c r="K7">
        <v>3</v>
      </c>
      <c r="L7" s="14">
        <v>2</v>
      </c>
      <c r="N7" s="14"/>
      <c r="O7" s="14">
        <v>2</v>
      </c>
      <c r="P7" s="22"/>
      <c r="R7" s="9">
        <v>1</v>
      </c>
      <c r="S7"/>
      <c r="U7" s="4">
        <v>1</v>
      </c>
      <c r="V7" s="3">
        <v>1</v>
      </c>
      <c r="W7">
        <v>2</v>
      </c>
      <c r="X7" s="22">
        <v>1</v>
      </c>
      <c r="Y7" s="22"/>
      <c r="Z7"/>
      <c r="AA7">
        <v>1</v>
      </c>
      <c r="AD7" s="22">
        <v>1</v>
      </c>
      <c r="AE7"/>
      <c r="AF7" s="19">
        <v>1</v>
      </c>
      <c r="AH7" s="14">
        <v>1</v>
      </c>
      <c r="AI7">
        <v>1</v>
      </c>
      <c r="AJ7">
        <v>1</v>
      </c>
      <c r="AK7" s="14">
        <v>1</v>
      </c>
      <c r="AN7">
        <v>1</v>
      </c>
      <c r="AO7" s="22"/>
      <c r="AP7" s="3">
        <v>1</v>
      </c>
      <c r="AT7">
        <v>1</v>
      </c>
      <c r="AV7" s="24"/>
      <c r="AX7" s="17"/>
      <c r="BA7"/>
      <c r="BC7"/>
      <c r="BD7" s="22"/>
      <c r="BE7" s="22"/>
      <c r="BG7" s="22"/>
      <c r="BH7"/>
      <c r="BL7"/>
      <c r="BN7"/>
      <c r="BO7"/>
      <c r="BQ7"/>
      <c r="BT7" s="14">
        <v>1</v>
      </c>
      <c r="BV7"/>
      <c r="BX7"/>
      <c r="BY7"/>
      <c r="CB7"/>
      <c r="CC7"/>
      <c r="CD7"/>
      <c r="CF7">
        <v>1</v>
      </c>
      <c r="CH7" s="14">
        <v>1</v>
      </c>
      <c r="CI7" s="3">
        <v>1</v>
      </c>
      <c r="CJ7" s="14"/>
      <c r="CK7">
        <v>4</v>
      </c>
      <c r="CL7" s="14">
        <v>5</v>
      </c>
      <c r="CN7">
        <v>1</v>
      </c>
      <c r="CP7" s="14">
        <v>1</v>
      </c>
      <c r="CQ7" s="22"/>
      <c r="CR7" s="14">
        <v>2</v>
      </c>
      <c r="CT7" s="17">
        <v>1</v>
      </c>
      <c r="CU7" s="22">
        <v>2</v>
      </c>
      <c r="CV7" s="22"/>
      <c r="CW7"/>
      <c r="CX7"/>
      <c r="CY7" s="24"/>
      <c r="CZ7" s="22"/>
      <c r="DA7" s="17">
        <v>1</v>
      </c>
      <c r="DB7" s="22"/>
      <c r="DC7" s="19"/>
      <c r="DD7" s="22"/>
      <c r="DE7" s="17"/>
      <c r="DF7" s="22"/>
      <c r="DG7" s="22"/>
      <c r="DJ7" s="22"/>
      <c r="DK7" s="22">
        <v>1</v>
      </c>
      <c r="DM7" s="3">
        <v>1</v>
      </c>
      <c r="DO7" s="17"/>
      <c r="DP7" s="22"/>
      <c r="DQ7" s="22">
        <v>1</v>
      </c>
      <c r="DR7" s="14"/>
      <c r="DS7" s="24"/>
      <c r="DT7" s="22"/>
      <c r="DU7" s="22"/>
      <c r="DV7" s="22"/>
      <c r="DW7" s="22"/>
    </row>
    <row r="8" spans="1:127" ht="12.75">
      <c r="A8" s="88" t="s">
        <v>181</v>
      </c>
      <c r="B8" s="14">
        <f>MAX(C8:DF8)</f>
        <v>16</v>
      </c>
      <c r="C8" s="27">
        <f>C6-C7</f>
        <v>14</v>
      </c>
      <c r="D8" s="14">
        <f>D6-D7</f>
        <v>6</v>
      </c>
      <c r="E8">
        <f>E6-E7</f>
        <v>9</v>
      </c>
      <c r="F8" s="14">
        <f>F6-F7</f>
        <v>5</v>
      </c>
      <c r="G8" s="3">
        <f>G6-G7</f>
        <v>8</v>
      </c>
      <c r="H8" s="14">
        <f>H6-H7</f>
        <v>3</v>
      </c>
      <c r="I8">
        <f>I6-I7</f>
        <v>5</v>
      </c>
      <c r="J8">
        <f>J6-J7</f>
        <v>6</v>
      </c>
      <c r="K8">
        <f>K6-K7</f>
        <v>1</v>
      </c>
      <c r="L8" s="14">
        <f>L6-L7</f>
        <v>2</v>
      </c>
      <c r="M8" s="9">
        <f>M6-M7</f>
        <v>4</v>
      </c>
      <c r="N8" s="14">
        <f>N6-N7</f>
        <v>3</v>
      </c>
      <c r="O8" s="14">
        <f>O6-O7</f>
        <v>1</v>
      </c>
      <c r="P8" s="22">
        <f>P6-P7</f>
        <v>3</v>
      </c>
      <c r="Q8" s="3">
        <f>Q6-Q7</f>
        <v>3</v>
      </c>
      <c r="R8" s="9">
        <f>R6-R7</f>
        <v>2</v>
      </c>
      <c r="S8">
        <f>S6-S7</f>
        <v>2</v>
      </c>
      <c r="T8" s="14">
        <f>T6-T7</f>
        <v>2</v>
      </c>
      <c r="U8" s="14">
        <f>U6-U7</f>
        <v>0</v>
      </c>
      <c r="V8" s="3">
        <f>V6-V7</f>
        <v>0</v>
      </c>
      <c r="W8">
        <f>W6-W7</f>
        <v>0</v>
      </c>
      <c r="X8" s="22">
        <f>X6-X7</f>
        <v>1</v>
      </c>
      <c r="Y8" s="22">
        <f>Y6-Y7</f>
        <v>2</v>
      </c>
      <c r="Z8">
        <f>Z6-Z7</f>
        <v>2</v>
      </c>
      <c r="AA8">
        <f>AA6-AA7</f>
        <v>1</v>
      </c>
      <c r="AB8" s="9">
        <f>AB6-AB7</f>
        <v>2</v>
      </c>
      <c r="AC8" s="14">
        <f>AC6-AC7</f>
        <v>1</v>
      </c>
      <c r="AD8" s="22">
        <f>AD6-AD7</f>
        <v>1</v>
      </c>
      <c r="AE8">
        <f>AE6-AE7</f>
        <v>2</v>
      </c>
      <c r="AF8" s="19">
        <f>AF6-AF7</f>
        <v>1</v>
      </c>
      <c r="AG8" s="14">
        <f>AG6-AG7</f>
        <v>2</v>
      </c>
      <c r="AH8" s="14">
        <f>AH6-AH7</f>
        <v>0</v>
      </c>
      <c r="AI8" s="14">
        <f>AI6-AI7</f>
        <v>0</v>
      </c>
      <c r="AJ8">
        <f>AJ6-AJ7</f>
        <v>0</v>
      </c>
      <c r="AK8" s="14">
        <f>AK6-AK7</f>
        <v>0</v>
      </c>
      <c r="AL8" s="9">
        <f>AL6-AL7</f>
        <v>1</v>
      </c>
      <c r="AM8" s="14">
        <f>AM6-AM7</f>
        <v>1</v>
      </c>
      <c r="AN8">
        <f>AN6-AN7</f>
        <v>0</v>
      </c>
      <c r="AO8" s="22">
        <f>AO6-AO7</f>
        <v>1</v>
      </c>
      <c r="AP8" s="3">
        <f>AP6-AP7</f>
        <v>0</v>
      </c>
      <c r="AQ8" s="14">
        <f>AQ6-AQ7</f>
        <v>1</v>
      </c>
      <c r="AR8" s="14">
        <f>AR6-AR7</f>
        <v>1</v>
      </c>
      <c r="AS8" s="14">
        <f>AS6-AS7</f>
        <v>1</v>
      </c>
      <c r="AT8" s="14">
        <f>AT6-AT7</f>
        <v>0</v>
      </c>
      <c r="AU8" s="14">
        <f>AU6-AU7</f>
        <v>1</v>
      </c>
      <c r="AV8" s="24">
        <f>AV6-AV7</f>
        <v>1</v>
      </c>
      <c r="AW8" s="14">
        <f>AW6-AW7</f>
        <v>1</v>
      </c>
      <c r="AX8" s="17">
        <f>AX6-AX7</f>
        <v>1</v>
      </c>
      <c r="AY8" s="14">
        <f>AY6-AY7</f>
        <v>1</v>
      </c>
      <c r="AZ8" s="3">
        <f>AZ6-AZ7</f>
        <v>1</v>
      </c>
      <c r="BA8">
        <f>BA6-BA7</f>
        <v>1</v>
      </c>
      <c r="BB8" s="14">
        <f>BB6-BB7</f>
        <v>1</v>
      </c>
      <c r="BC8">
        <f>BC6-BC7</f>
        <v>1</v>
      </c>
      <c r="BD8" s="22">
        <f>BD6-BD7</f>
        <v>1</v>
      </c>
      <c r="BE8" s="22">
        <f>BE6-BE7</f>
        <v>1</v>
      </c>
      <c r="BF8" s="9">
        <f>BF6-BF7</f>
        <v>1</v>
      </c>
      <c r="BG8" s="22">
        <f>BG6-BG7</f>
        <v>1</v>
      </c>
      <c r="BH8">
        <f>BH6-BH7</f>
        <v>1</v>
      </c>
      <c r="BI8" s="14">
        <f>BI6-BI7</f>
        <v>1</v>
      </c>
      <c r="BJ8" s="14">
        <f>BJ6-BJ7</f>
        <v>1</v>
      </c>
      <c r="BK8" s="9">
        <f>BK6-BK7</f>
        <v>1</v>
      </c>
      <c r="BL8" s="14">
        <f>BL6-BL7</f>
        <v>1</v>
      </c>
      <c r="BM8" s="14">
        <f>BM6-BM7</f>
        <v>1</v>
      </c>
      <c r="BN8">
        <f>BN6-BN7</f>
        <v>1</v>
      </c>
      <c r="BO8">
        <f>BO6-BO7</f>
        <v>1</v>
      </c>
      <c r="BP8" s="9">
        <f>BP6-BP7</f>
        <v>1</v>
      </c>
      <c r="BQ8">
        <f>BQ6-BQ7</f>
        <v>1</v>
      </c>
      <c r="BR8" s="14">
        <f>BR6-BR7</f>
        <v>0</v>
      </c>
      <c r="BS8" s="14">
        <f>BS6-BS7</f>
        <v>0</v>
      </c>
      <c r="BT8" s="14">
        <f>BT6-BT7</f>
        <v>0</v>
      </c>
      <c r="BU8" s="9">
        <f>BU6-BU7</f>
        <v>0</v>
      </c>
      <c r="BV8" s="14">
        <f>BV6-BV7</f>
        <v>1</v>
      </c>
      <c r="BW8" s="14">
        <f>BW6-BW7</f>
        <v>1</v>
      </c>
      <c r="BX8">
        <f>BX6-BX7</f>
        <v>1</v>
      </c>
      <c r="BY8">
        <f>BY6-BY7</f>
        <v>1</v>
      </c>
      <c r="BZ8" s="9">
        <f>BZ6-BZ7</f>
        <v>1</v>
      </c>
      <c r="CA8" s="14">
        <f>CA6-CA7</f>
        <v>0</v>
      </c>
      <c r="CB8">
        <f>CB6-CB7</f>
        <v>0</v>
      </c>
      <c r="CC8">
        <f>CC6-CC7</f>
        <v>0</v>
      </c>
      <c r="CD8">
        <f>CD6-CD7</f>
        <v>0</v>
      </c>
      <c r="CE8" s="9">
        <f>CE6-CE7</f>
        <v>16</v>
      </c>
      <c r="CF8">
        <f>CF6-CF7</f>
        <v>14</v>
      </c>
      <c r="CG8" s="14">
        <f>CG6-CG7</f>
        <v>13</v>
      </c>
      <c r="CH8" s="14">
        <f>CH6-CH7</f>
        <v>12</v>
      </c>
      <c r="CI8" s="3">
        <f>CI6-CI7</f>
        <v>11</v>
      </c>
      <c r="CJ8" s="14">
        <f>CJ6-CJ7</f>
        <v>12</v>
      </c>
      <c r="CK8">
        <f>CK6-CK7</f>
        <v>8</v>
      </c>
      <c r="CL8" s="14">
        <f>CL6-CL7</f>
        <v>5</v>
      </c>
      <c r="CM8">
        <f>CM6-CM7</f>
        <v>10</v>
      </c>
      <c r="CN8">
        <f>CN6-CN7</f>
        <v>7</v>
      </c>
      <c r="CO8" s="9">
        <f>CO6-CO7</f>
        <v>7</v>
      </c>
      <c r="CP8" s="14">
        <f>CP6-CP7</f>
        <v>6</v>
      </c>
      <c r="CQ8" s="22">
        <f>CQ6-CQ7</f>
        <v>5</v>
      </c>
      <c r="CR8" s="14">
        <f>CR6-CR7</f>
        <v>3</v>
      </c>
      <c r="CS8" s="3">
        <f>CS6-CS7</f>
        <v>3</v>
      </c>
      <c r="CT8" s="17">
        <f>CT6-CT7</f>
        <v>2</v>
      </c>
      <c r="CU8" s="22">
        <f>CU6-CU7</f>
        <v>1</v>
      </c>
      <c r="CV8" s="22">
        <f>CV6-CV7</f>
        <v>2</v>
      </c>
      <c r="CW8">
        <f>CW6-CW7</f>
        <v>2</v>
      </c>
      <c r="CX8">
        <f>CX6-CX7</f>
        <v>2</v>
      </c>
      <c r="CY8" s="24">
        <f>CY6-CY7</f>
        <v>2</v>
      </c>
      <c r="CZ8" s="22">
        <f>CZ6-CZ7</f>
        <v>2</v>
      </c>
      <c r="DA8" s="17">
        <f>DA6-DA7</f>
        <v>0</v>
      </c>
      <c r="DB8" s="22">
        <f>DB6-DB7</f>
        <v>1</v>
      </c>
      <c r="DC8" s="19">
        <f>DC6-DC7</f>
        <v>1</v>
      </c>
      <c r="DD8" s="22">
        <f>DD6-DD7</f>
        <v>1</v>
      </c>
      <c r="DE8" s="17">
        <f>DE6-DE7</f>
        <v>1</v>
      </c>
      <c r="DF8" s="22">
        <f>DF6-DF7</f>
        <v>1</v>
      </c>
      <c r="DG8" s="22">
        <f>DG6-DG7</f>
        <v>1</v>
      </c>
      <c r="DH8">
        <f>DH6-DH7</f>
        <v>1</v>
      </c>
      <c r="DI8" s="9">
        <f>DI6-DI7</f>
        <v>1</v>
      </c>
      <c r="DJ8" s="22">
        <f>DJ6-DJ7</f>
        <v>1</v>
      </c>
      <c r="DK8" s="22">
        <f>DK6-DK7</f>
        <v>0</v>
      </c>
      <c r="DL8">
        <f>DL6-DL7</f>
        <v>1</v>
      </c>
      <c r="DM8" s="3">
        <f>DM6-DM7</f>
        <v>0</v>
      </c>
      <c r="DN8" s="9">
        <f>DN6-DN7</f>
        <v>1</v>
      </c>
      <c r="DO8" s="17">
        <f>DO6-DO7</f>
        <v>1</v>
      </c>
      <c r="DP8" s="22">
        <f>DP6-DP7</f>
        <v>1</v>
      </c>
      <c r="DQ8" s="22">
        <f>DQ6-DQ7</f>
        <v>0</v>
      </c>
      <c r="DR8" s="14">
        <f>DR6-DR7</f>
        <v>1</v>
      </c>
      <c r="DS8" s="24">
        <f>DS6-DS7</f>
        <v>1</v>
      </c>
      <c r="DT8" s="22">
        <f>DT6-DT7</f>
        <v>1</v>
      </c>
      <c r="DU8" s="22">
        <f>DU6-DU7</f>
        <v>1</v>
      </c>
      <c r="DV8" s="22">
        <f>DV6-DV7</f>
        <v>0</v>
      </c>
      <c r="DW8" s="22">
        <f>DW6-DW7</f>
        <v>0</v>
      </c>
    </row>
    <row r="9" spans="1:127" s="13" customFormat="1" ht="12.75">
      <c r="A9" s="89" t="s">
        <v>182</v>
      </c>
      <c r="B9" s="14" t="e">
        <f>MAX(C9:DF9)</f>
        <v>#DIV/0!</v>
      </c>
      <c r="C9" s="27">
        <f>C3/C8</f>
        <v>12.857142857142858</v>
      </c>
      <c r="D9" s="26">
        <f>D3/D8</f>
        <v>8.666666666666666</v>
      </c>
      <c r="E9" s="13">
        <f>E3/E8</f>
        <v>23.444444444444443</v>
      </c>
      <c r="F9" s="26">
        <f>F3/F8</f>
        <v>12.4</v>
      </c>
      <c r="G9" s="12">
        <f>G3/G8</f>
        <v>19.875</v>
      </c>
      <c r="H9" s="26">
        <f>H3/H8</f>
        <v>30</v>
      </c>
      <c r="I9" s="13">
        <f>I3/I8</f>
        <v>5</v>
      </c>
      <c r="J9" s="13">
        <f>J3/J8</f>
        <v>0.16666666666666666</v>
      </c>
      <c r="K9" s="13">
        <f>K3/K8</f>
        <v>149</v>
      </c>
      <c r="L9" s="26">
        <f>L3/L8</f>
        <v>47.5</v>
      </c>
      <c r="M9" s="27">
        <f>M3/M8</f>
        <v>16.5</v>
      </c>
      <c r="N9" s="26">
        <f>N3/N8</f>
        <v>16.333333333333332</v>
      </c>
      <c r="O9" s="26">
        <f>O3/O8</f>
        <v>123</v>
      </c>
      <c r="P9" s="23">
        <f>P3/P8</f>
        <v>16.333333333333332</v>
      </c>
      <c r="Q9" s="12">
        <f>Q3/Q8</f>
        <v>13</v>
      </c>
      <c r="R9" s="27">
        <f>R3/R8</f>
        <v>19</v>
      </c>
      <c r="S9" s="13">
        <f>S3/S8</f>
        <v>12.5</v>
      </c>
      <c r="T9" s="26">
        <f>T3/T8</f>
        <v>11</v>
      </c>
      <c r="U9" s="26" t="e">
        <f>U3/U8</f>
        <v>#DIV/0!</v>
      </c>
      <c r="V9" s="12" t="e">
        <f>V3/V8</f>
        <v>#DIV/0!</v>
      </c>
      <c r="W9" s="13" t="e">
        <f>W3/W8</f>
        <v>#DIV/0!</v>
      </c>
      <c r="X9" s="23">
        <f>X3/X8</f>
        <v>32</v>
      </c>
      <c r="Y9" s="23">
        <f>Y3/Y8</f>
        <v>12</v>
      </c>
      <c r="Z9" s="13">
        <f>Z3/Z8</f>
        <v>10</v>
      </c>
      <c r="AA9" s="13">
        <f>AA3/AA8</f>
        <v>18</v>
      </c>
      <c r="AB9" s="27">
        <f>AB3/AB8</f>
        <v>6.5</v>
      </c>
      <c r="AC9" s="26">
        <f>AC3/AC8</f>
        <v>9</v>
      </c>
      <c r="AD9" s="23">
        <f>AD3/AD8</f>
        <v>7</v>
      </c>
      <c r="AE9" s="13">
        <f>AE3/AE8</f>
        <v>2.5</v>
      </c>
      <c r="AF9" s="20">
        <f>AF3/AF8</f>
        <v>4</v>
      </c>
      <c r="AG9" s="26">
        <f>AG3/AG8</f>
        <v>1.5</v>
      </c>
      <c r="AH9" s="26" t="e">
        <f>AH3/AH8</f>
        <v>#DIV/0!</v>
      </c>
      <c r="AI9" s="13" t="e">
        <f>AI3/AI8</f>
        <v>#DIV/0!</v>
      </c>
      <c r="AJ9" s="13" t="e">
        <f>AJ3/AJ8</f>
        <v>#DIV/0!</v>
      </c>
      <c r="AK9" s="26" t="e">
        <f>AK3/AK8</f>
        <v>#DIV/0!</v>
      </c>
      <c r="AL9" s="27">
        <f>AL3/AL8</f>
        <v>38</v>
      </c>
      <c r="AM9" s="26">
        <f>AM3/AM8</f>
        <v>35</v>
      </c>
      <c r="AN9" s="13" t="e">
        <f>AN3/AN8</f>
        <v>#DIV/0!</v>
      </c>
      <c r="AO9" s="23">
        <f>AO3/AO8</f>
        <v>23</v>
      </c>
      <c r="AP9" s="12" t="e">
        <f>AP3/AP8</f>
        <v>#DIV/0!</v>
      </c>
      <c r="AQ9" s="26">
        <f>AQ3/AQ8</f>
        <v>19</v>
      </c>
      <c r="AR9" s="26">
        <f>AR3/AR8</f>
        <v>18</v>
      </c>
      <c r="AS9" s="26">
        <f>AS3/AS8</f>
        <v>18</v>
      </c>
      <c r="AT9" s="13" t="e">
        <f>AT3/AT8</f>
        <v>#DIV/0!</v>
      </c>
      <c r="AU9" s="26">
        <f>AU3/AU8</f>
        <v>16</v>
      </c>
      <c r="AV9" s="25">
        <f>AV3/AV8</f>
        <v>16</v>
      </c>
      <c r="AW9" s="26">
        <f>AW3/AW8</f>
        <v>15</v>
      </c>
      <c r="AX9" s="18">
        <f>AX3/AX8</f>
        <v>15</v>
      </c>
      <c r="AY9" s="26">
        <f>AY3/AY8</f>
        <v>14</v>
      </c>
      <c r="AZ9" s="12">
        <f>AZ3/AZ8</f>
        <v>13</v>
      </c>
      <c r="BA9" s="13">
        <f>BA3/BA8</f>
        <v>13</v>
      </c>
      <c r="BB9" s="26">
        <f>BB3/BB8</f>
        <v>11</v>
      </c>
      <c r="BC9" s="13">
        <f>BC3/BC8</f>
        <v>9</v>
      </c>
      <c r="BD9" s="23">
        <f>BD3/BD8</f>
        <v>8</v>
      </c>
      <c r="BE9" s="23">
        <f>BE3/BE8</f>
        <v>7</v>
      </c>
      <c r="BF9" s="27">
        <f>BF3/BF8</f>
        <v>6</v>
      </c>
      <c r="BG9" s="23">
        <f>BG3/BG8</f>
        <v>6</v>
      </c>
      <c r="BH9" s="13">
        <f>BH3/BH8</f>
        <v>5</v>
      </c>
      <c r="BI9" s="26">
        <f>BI3/BI8</f>
        <v>4</v>
      </c>
      <c r="BJ9" s="26">
        <f>BJ3/BJ8</f>
        <v>2</v>
      </c>
      <c r="BK9" s="27">
        <f>BK3/BK8</f>
        <v>1</v>
      </c>
      <c r="BL9" s="13">
        <f>BL3/BL8</f>
        <v>1</v>
      </c>
      <c r="BM9" s="26">
        <f>BM3/BM8</f>
        <v>1</v>
      </c>
      <c r="BN9" s="13">
        <f>BN3/BN8</f>
        <v>1</v>
      </c>
      <c r="BO9" s="13">
        <f>BO3/BO8</f>
        <v>1</v>
      </c>
      <c r="BP9" s="27">
        <f>BP3/BP8</f>
        <v>1</v>
      </c>
      <c r="BQ9" s="13">
        <f>BQ3/BQ8</f>
        <v>1</v>
      </c>
      <c r="BR9" s="26" t="e">
        <f>BR3/BR8</f>
        <v>#DIV/0!</v>
      </c>
      <c r="BS9" s="26" t="e">
        <f>BS3/BS8</f>
        <v>#DIV/0!</v>
      </c>
      <c r="BT9" s="26" t="e">
        <f>BT3/BT8</f>
        <v>#DIV/0!</v>
      </c>
      <c r="BU9" s="27" t="e">
        <f>BU3/BU8</f>
        <v>#DIV/0!</v>
      </c>
      <c r="BV9" s="13">
        <f>BV3/BV8</f>
        <v>0</v>
      </c>
      <c r="BW9" s="26">
        <f>BW3/BW8</f>
        <v>0</v>
      </c>
      <c r="BX9" s="13">
        <f>BX3/BX8</f>
        <v>0</v>
      </c>
      <c r="BY9" s="13">
        <f>BY3/BY8</f>
        <v>0</v>
      </c>
      <c r="BZ9" s="27">
        <f>BZ3/BZ8</f>
        <v>0</v>
      </c>
      <c r="CA9" s="26" t="e">
        <f>CA3/CA8</f>
        <v>#DIV/0!</v>
      </c>
      <c r="CB9" s="13" t="e">
        <f>CB3/CB8</f>
        <v>#DIV/0!</v>
      </c>
      <c r="CC9" s="13" t="e">
        <f>CC3/CC8</f>
        <v>#DIV/0!</v>
      </c>
      <c r="CD9" s="13" t="e">
        <f>CD3/CD8</f>
        <v>#DIV/0!</v>
      </c>
      <c r="CE9" s="27">
        <f>CE3/CE8</f>
        <v>8.9375</v>
      </c>
      <c r="CF9" s="13">
        <f>CF3/CF8</f>
        <v>8.714285714285714</v>
      </c>
      <c r="CG9" s="26">
        <f>CG3/CG8</f>
        <v>8.23076923076923</v>
      </c>
      <c r="CH9" s="26">
        <f>CH3/CH8</f>
        <v>4.25</v>
      </c>
      <c r="CI9" s="12">
        <f>CI3/CI8</f>
        <v>18.454545454545453</v>
      </c>
      <c r="CJ9" s="26">
        <f>CJ3/CJ8</f>
        <v>3.0833333333333335</v>
      </c>
      <c r="CK9" s="13">
        <f>CK3/CK8</f>
        <v>3.125</v>
      </c>
      <c r="CL9" s="13">
        <f>CL3/CL8</f>
        <v>5.6</v>
      </c>
      <c r="CM9" s="13">
        <f>CM3/CM8</f>
        <v>8</v>
      </c>
      <c r="CN9" s="13">
        <f>CN3/CN8</f>
        <v>29.285714285714285</v>
      </c>
      <c r="CO9" s="27">
        <f>CO3/CO8</f>
        <v>6.857142857142857</v>
      </c>
      <c r="CP9" s="26">
        <f>CP3/CP8</f>
        <v>1.8333333333333333</v>
      </c>
      <c r="CQ9" s="23">
        <f>CQ3/CQ8</f>
        <v>27.2</v>
      </c>
      <c r="CR9" s="26">
        <f>CR3/CR8</f>
        <v>22</v>
      </c>
      <c r="CS9" s="12">
        <f>CS3/CS8</f>
        <v>26</v>
      </c>
      <c r="CT9" s="18">
        <f>CT3/CT8</f>
        <v>15.5</v>
      </c>
      <c r="CU9" s="23">
        <f>CU3/CU8</f>
        <v>4</v>
      </c>
      <c r="CV9" s="23">
        <f>CV3/CV8</f>
        <v>29.5</v>
      </c>
      <c r="CW9" s="26">
        <f>CW3/CW8</f>
        <v>25.5</v>
      </c>
      <c r="CX9" s="13">
        <f>CX3/CX8</f>
        <v>9</v>
      </c>
      <c r="CY9" s="25">
        <f>CY3/CY8</f>
        <v>1.5</v>
      </c>
      <c r="CZ9" s="23">
        <f>CZ3/CZ8</f>
        <v>0</v>
      </c>
      <c r="DA9" s="18" t="e">
        <f>DA3/DA8</f>
        <v>#DIV/0!</v>
      </c>
      <c r="DB9" s="23">
        <f>DB3/DB8</f>
        <v>47</v>
      </c>
      <c r="DC9" s="20">
        <f>DC3/DC8</f>
        <v>25</v>
      </c>
      <c r="DD9" s="23">
        <f>DD3/DD8</f>
        <v>20</v>
      </c>
      <c r="DE9" s="18">
        <f>DE3/DE8</f>
        <v>17</v>
      </c>
      <c r="DF9" s="23">
        <f>DF3/DF8</f>
        <v>6</v>
      </c>
      <c r="DG9" s="23">
        <f>DG3/DG8</f>
        <v>6</v>
      </c>
      <c r="DH9" s="23">
        <f>DH3/DH8</f>
        <v>4</v>
      </c>
      <c r="DI9" s="27">
        <f>DI3/DI8</f>
        <v>4</v>
      </c>
      <c r="DJ9" s="23">
        <f>DJ3/DJ8</f>
        <v>4</v>
      </c>
      <c r="DK9" s="23" t="e">
        <f>DK3/DK8</f>
        <v>#DIV/0!</v>
      </c>
      <c r="DL9" s="13">
        <f>DL3/DL8</f>
        <v>3</v>
      </c>
      <c r="DM9" s="12" t="e">
        <f>DM3/DM8</f>
        <v>#DIV/0!</v>
      </c>
      <c r="DN9" s="27">
        <f>DN3/DN8</f>
        <v>2</v>
      </c>
      <c r="DO9" s="18">
        <f>DO3/DO8</f>
        <v>1</v>
      </c>
      <c r="DP9" s="23">
        <f>DP3/DP8</f>
        <v>1</v>
      </c>
      <c r="DQ9" s="23" t="e">
        <f>DQ3/DQ8</f>
        <v>#DIV/0!</v>
      </c>
      <c r="DR9" s="26">
        <f>DR3/DR8</f>
        <v>0</v>
      </c>
      <c r="DS9" s="25">
        <f>DS3/DS8</f>
        <v>0</v>
      </c>
      <c r="DT9" s="23">
        <f>DT3/DT8</f>
        <v>0</v>
      </c>
      <c r="DU9" s="23">
        <f>DU3/DU8</f>
        <v>0</v>
      </c>
      <c r="DV9" s="23" t="e">
        <f>DV3/DV8</f>
        <v>#DIV/0!</v>
      </c>
      <c r="DW9" s="23" t="e">
        <f>DW3/DW8</f>
        <v>#DIV/0!</v>
      </c>
    </row>
    <row r="10" spans="1:127" ht="1.5" customHeight="1">
      <c r="A10" s="90"/>
      <c r="B10"/>
      <c r="C10" s="27">
        <f>IF(C8=0,C8+1,C8)</f>
        <v>14</v>
      </c>
      <c r="D10" s="14">
        <f>IF(D8=0,D8+1,D8)</f>
        <v>6</v>
      </c>
      <c r="E10">
        <f>IF(E8=0,E8+1,E8)</f>
        <v>9</v>
      </c>
      <c r="F10" s="14">
        <f>IF(F8=0,F8+1,F8)</f>
        <v>5</v>
      </c>
      <c r="G10" s="3">
        <f>IF(G8=0,G8+1,G8)</f>
        <v>8</v>
      </c>
      <c r="H10" s="14">
        <f>IF(H8=0,H8+1,H8)</f>
        <v>3</v>
      </c>
      <c r="I10">
        <f>IF(I8=0,I8+1,I8)</f>
        <v>5</v>
      </c>
      <c r="J10">
        <f>IF(J8=0,J8+1,J8)</f>
        <v>6</v>
      </c>
      <c r="K10">
        <f>IF(K8=0,K8+1,K8)</f>
        <v>1</v>
      </c>
      <c r="L10">
        <f>IF(L8=0,L8+1,L8)</f>
        <v>2</v>
      </c>
      <c r="M10" s="9">
        <f>IF(M8=0,M8+1,M8)</f>
        <v>4</v>
      </c>
      <c r="N10" s="14">
        <f>IF(N8=0,N8+1,N8)</f>
        <v>3</v>
      </c>
      <c r="O10" s="14">
        <f>IF(O8=0,O8+1,O8)</f>
        <v>1</v>
      </c>
      <c r="P10" s="17">
        <f>IF(P8=0,P8+1,P8)</f>
        <v>3</v>
      </c>
      <c r="Q10" s="3">
        <f>IF(Q8=0,Q8+1,Q8)</f>
        <v>3</v>
      </c>
      <c r="R10" s="9">
        <f>IF(R8=0,R8+1,R8)</f>
        <v>2</v>
      </c>
      <c r="S10">
        <f>IF(S8=0,S8+1,S8)</f>
        <v>2</v>
      </c>
      <c r="T10" s="14">
        <f>IF(T8=0,T8+1,T8)</f>
        <v>2</v>
      </c>
      <c r="U10" s="14">
        <f>IF(U8=0,U8+1,U8)</f>
        <v>1</v>
      </c>
      <c r="V10" s="3">
        <f>IF(V8=0,V8+1,V8)</f>
        <v>1</v>
      </c>
      <c r="W10">
        <f>IF(W8=0,W8+1,W8)</f>
        <v>1</v>
      </c>
      <c r="X10" s="17">
        <f>IF(X8=0,X8+1,X8)</f>
        <v>1</v>
      </c>
      <c r="Y10" s="17">
        <f>IF(Y8=0,Y8+1,Y8)</f>
        <v>2</v>
      </c>
      <c r="Z10">
        <f>IF(Z8=0,Z8+1,Z8)</f>
        <v>2</v>
      </c>
      <c r="AA10">
        <f>IF(AA8=0,AA8+1,AA8)</f>
        <v>1</v>
      </c>
      <c r="AB10" s="9">
        <f>IF(AB8=0,AB8+1,AB8)</f>
        <v>2</v>
      </c>
      <c r="AC10" s="14">
        <f>IF(AC8=0,AC8+1,AC8)</f>
        <v>1</v>
      </c>
      <c r="AD10" s="17">
        <f>IF(AD8=0,AD8+1,AD8)</f>
        <v>1</v>
      </c>
      <c r="AE10">
        <f>IF(AE8=0,AE8+1,AE8)</f>
        <v>2</v>
      </c>
      <c r="AF10" s="19">
        <f>IF(AF8=0,AF8+1,AF8)</f>
        <v>1</v>
      </c>
      <c r="AG10" s="14">
        <f>IF(AG8=0,AG8+1,AG8)</f>
        <v>2</v>
      </c>
      <c r="AH10">
        <f>IF(AH8=0,AH8+1,AH8)</f>
        <v>1</v>
      </c>
      <c r="AI10">
        <f>IF(AI8=0,AI8+1,AI8)</f>
        <v>1</v>
      </c>
      <c r="AJ10">
        <f>IF(AJ8=0,AJ8+1,AJ8)</f>
        <v>1</v>
      </c>
      <c r="AK10" s="14">
        <f>IF(AK8=0,AK8+1,AK8)</f>
        <v>1</v>
      </c>
      <c r="AL10" s="9">
        <f>IF(AL8=0,AL8+1,AL8)</f>
        <v>1</v>
      </c>
      <c r="AM10">
        <f>IF(AM8=0,AM8+1,AM8)</f>
        <v>1</v>
      </c>
      <c r="AN10">
        <f>IF(AN8=0,AN8+1,AN8)</f>
        <v>1</v>
      </c>
      <c r="AO10" s="17">
        <f>IF(AO8=0,AO8+1,AO8)</f>
        <v>1</v>
      </c>
      <c r="AP10" s="3">
        <f>IF(AP8=0,AP8+1,AP8)</f>
        <v>1</v>
      </c>
      <c r="AQ10" s="14">
        <f>IF(AQ8=0,AQ8+1,AQ8)</f>
        <v>1</v>
      </c>
      <c r="AR10">
        <f>IF(AR8=0,AR8+1,AR8)</f>
        <v>1</v>
      </c>
      <c r="AS10">
        <f>IF(AS8=0,AS8+1,AS8)</f>
        <v>1</v>
      </c>
      <c r="AT10">
        <f>IF(AT8=0,AT8+1,AT8)</f>
        <v>1</v>
      </c>
      <c r="AU10">
        <f>IF(AU8=0,AU8+1,AU8)</f>
        <v>1</v>
      </c>
      <c r="AV10" s="24">
        <f>IF(AV8=0,AV8+1,AV8)</f>
        <v>1</v>
      </c>
      <c r="AW10" s="14">
        <f>IF(AW8=0,AW8+1,AW8)</f>
        <v>1</v>
      </c>
      <c r="AX10" s="17">
        <f>IF(AX8=0,AX8+1,AX8)</f>
        <v>1</v>
      </c>
      <c r="AY10">
        <f>IF(AY8=0,AY8+1,AY8)</f>
        <v>1</v>
      </c>
      <c r="AZ10" s="3">
        <f>IF(AZ8=0,AZ8+1,AZ8)</f>
        <v>1</v>
      </c>
      <c r="BA10">
        <f>IF(BA8=0,BA8+1,BA8)</f>
        <v>1</v>
      </c>
      <c r="BB10" s="14">
        <f>IF(BB8=0,BB8+1,BB8)</f>
        <v>1</v>
      </c>
      <c r="BC10">
        <f>IF(BC8=0,BC8+1,BC8)</f>
        <v>1</v>
      </c>
      <c r="BD10" s="17">
        <f>IF(BD8=0,BD8+1,BD8)</f>
        <v>1</v>
      </c>
      <c r="BE10" s="17">
        <f>IF(BE8=0,BE8+1,BE8)</f>
        <v>1</v>
      </c>
      <c r="BF10" s="9">
        <f>IF(BF8=0,BF8+1,BF8)</f>
        <v>1</v>
      </c>
      <c r="BG10" s="17">
        <f>IF(BG8=0,BG8+1,BG8)</f>
        <v>1</v>
      </c>
      <c r="BH10">
        <f>IF(BH8=0,BH8+1,BH8)</f>
        <v>1</v>
      </c>
      <c r="BI10" s="14">
        <f>IF(BI8=0,BI8+1,BI8)</f>
        <v>1</v>
      </c>
      <c r="BJ10" s="14">
        <f>IF(BJ8=0,BJ8+1,BJ8)</f>
        <v>1</v>
      </c>
      <c r="BK10" s="9">
        <f>IF(BK8=0,BK8+1,BK8)</f>
        <v>1</v>
      </c>
      <c r="BL10">
        <f>IF(BL8=0,BL8+1,BL8)</f>
        <v>1</v>
      </c>
      <c r="BM10" s="14">
        <f>IF(BM8=0,BM8+1,BM8)</f>
        <v>1</v>
      </c>
      <c r="BN10">
        <f>IF(BN8=0,BN8+1,BN8)</f>
        <v>1</v>
      </c>
      <c r="BO10">
        <f>IF(BO8=0,BO8+1,BO8)</f>
        <v>1</v>
      </c>
      <c r="BP10" s="9">
        <f>IF(BP8=0,BP8+1,BP8)</f>
        <v>1</v>
      </c>
      <c r="BQ10">
        <f>IF(BQ8=0,BQ8+1,BQ8)</f>
        <v>1</v>
      </c>
      <c r="BR10" s="14">
        <f>IF(BR8=0,BR8+1,BR8)</f>
        <v>1</v>
      </c>
      <c r="BS10">
        <f>IF(BS8=0,BS8+1,BS8)</f>
        <v>1</v>
      </c>
      <c r="BT10" s="14">
        <f>IF(BT8=0,BT8+1,BT8)</f>
        <v>1</v>
      </c>
      <c r="BU10" s="9">
        <f>IF(BU8=0,BU8+1,BU8)</f>
        <v>1</v>
      </c>
      <c r="BV10">
        <f>IF(BV8=0,BV8+1,BV8)</f>
        <v>1</v>
      </c>
      <c r="BW10">
        <f>IF(BW8=0,BW8+1,BW8)</f>
        <v>1</v>
      </c>
      <c r="BX10">
        <f>IF(BX8=0,BX8+1,BX8)</f>
        <v>1</v>
      </c>
      <c r="BY10">
        <f>IF(BY8=0,BY8+1,BY8)</f>
        <v>1</v>
      </c>
      <c r="BZ10" s="9">
        <f>IF(BZ8=0,BZ8+1,BZ8)</f>
        <v>1</v>
      </c>
      <c r="CA10">
        <f>IF(CA8=0,CA8+1,CA8)</f>
        <v>1</v>
      </c>
      <c r="CB10">
        <f>IF(CB8=0,CB8+1,CB8)</f>
        <v>1</v>
      </c>
      <c r="CC10">
        <f>IF(CC8=0,CC8+1,CC8)</f>
        <v>1</v>
      </c>
      <c r="CD10">
        <f>IF(CD8=0,CD8+1,CD8)</f>
        <v>1</v>
      </c>
      <c r="CE10" s="9">
        <f>IF(CE8=0,CE8+1,CE8)</f>
        <v>16</v>
      </c>
      <c r="CF10">
        <f>IF(CF8=0,CF8+1,CF8)</f>
        <v>14</v>
      </c>
      <c r="CG10" s="14">
        <f>IF(CG8=0,CG8+1,CG8)</f>
        <v>13</v>
      </c>
      <c r="CH10" s="14">
        <f>IF(CH8=0,CH8+1,CH8)</f>
        <v>12</v>
      </c>
      <c r="CI10" s="3">
        <f>IF(CI8=0,CI8+1,CI8)</f>
        <v>11</v>
      </c>
      <c r="CJ10" s="14">
        <f>IF(CJ8=0,CJ8+1,CJ8)</f>
        <v>12</v>
      </c>
      <c r="CK10">
        <f>IF(CK8=0,CK8+1,CK8)</f>
        <v>8</v>
      </c>
      <c r="CL10" s="14">
        <f>IF(CL8=0,CL8+1,CL8)</f>
        <v>5</v>
      </c>
      <c r="CM10">
        <f>IF(CM8=0,CM8+1,CM8)</f>
        <v>10</v>
      </c>
      <c r="CN10">
        <f>IF(CN8=0,CN8+1,CN8)</f>
        <v>7</v>
      </c>
      <c r="CO10" s="9">
        <f>IF(CO8=0,CO8+1,CO8)</f>
        <v>7</v>
      </c>
      <c r="CP10">
        <f>IF(CP8=0,CP8+1,CP8)</f>
        <v>6</v>
      </c>
      <c r="CQ10" s="14">
        <f>IF(CQ8=0,CQ8+1,CQ8)</f>
        <v>5</v>
      </c>
      <c r="CR10" s="14">
        <f>IF(CR8=0,CR8+1,CR8)</f>
        <v>3</v>
      </c>
      <c r="CS10" s="3">
        <f>IF(CS8=0,CS8+1,CS8)</f>
        <v>3</v>
      </c>
      <c r="CT10">
        <f>IF(CT8=0,CT8+1,CT8)</f>
        <v>2</v>
      </c>
      <c r="CU10" s="14">
        <f>IF(CU8=0,CU8+1,CU8)</f>
        <v>1</v>
      </c>
      <c r="CV10" s="14">
        <f>IF(CV8=0,CV8+1,CV8)</f>
        <v>2</v>
      </c>
      <c r="CW10">
        <f>IF(CW8=0,CW8+1,CW8)</f>
        <v>2</v>
      </c>
      <c r="CX10">
        <f>IF(CX8=0,CX8+1,CX8)</f>
        <v>2</v>
      </c>
      <c r="CY10" s="9">
        <f>IF(CY8=0,CY8+1,CY8)</f>
        <v>2</v>
      </c>
      <c r="CZ10">
        <f>IF(CZ8=0,CZ8+1,CZ8)</f>
        <v>2</v>
      </c>
      <c r="DA10">
        <f>IF(DA8=0,DA8+1,DA8)</f>
        <v>1</v>
      </c>
      <c r="DB10" s="14">
        <f>IF(DB8=0,DB8+1,DB8)</f>
        <v>1</v>
      </c>
      <c r="DC10" s="3">
        <f>IF(DC8=0,DC8+1,DC8)</f>
        <v>1</v>
      </c>
      <c r="DD10" s="14">
        <f>IF(DD8=0,DD8+1,DD8)</f>
        <v>1</v>
      </c>
      <c r="DE10">
        <f>IF(DE8=0,DE8+1,DE8)</f>
        <v>1</v>
      </c>
      <c r="DF10" s="14">
        <f>IF(DF8=0,DF8+1,DF8)</f>
        <v>1</v>
      </c>
      <c r="DG10" s="14">
        <f>IF(DG8=0,DG8+1,DG8)</f>
        <v>1</v>
      </c>
      <c r="DH10">
        <f>IF(DH8=0,DH8+1,DH8)</f>
        <v>1</v>
      </c>
      <c r="DI10" s="9">
        <f>IF(DI8=0,DI8+1,DI8)</f>
        <v>1</v>
      </c>
      <c r="DJ10" s="14">
        <f>IF(DJ8=0,DJ8+1,DJ8)</f>
        <v>1</v>
      </c>
      <c r="DK10" s="14">
        <f>IF(DK8=0,DK8+1,DK8)</f>
        <v>1</v>
      </c>
      <c r="DL10">
        <f>IF(DL8=0,DL8+1,DL8)</f>
        <v>1</v>
      </c>
      <c r="DM10" s="3">
        <f>IF(DM8=0,DM8+1,DM8)</f>
        <v>1</v>
      </c>
      <c r="DN10" s="9">
        <f>IF(DN8=0,DN8+1,DN8)</f>
        <v>1</v>
      </c>
      <c r="DO10">
        <f>IF(DO8=0,DO8+1,DO8)</f>
        <v>1</v>
      </c>
      <c r="DP10" s="14">
        <f>IF(DP8=0,DP8+1,DP8)</f>
        <v>1</v>
      </c>
      <c r="DQ10" s="14">
        <f>IF(DQ8=0,DQ8+1,DQ8)</f>
        <v>1</v>
      </c>
      <c r="DR10">
        <f>IF(DR8=0,DR8+1,DR8)</f>
        <v>1</v>
      </c>
      <c r="DS10" s="9">
        <f>IF(DS8=0,DS8+1,DS8)</f>
        <v>1</v>
      </c>
      <c r="DT10" s="14">
        <f>IF(DT8=0,DT8+1,DT8)</f>
        <v>1</v>
      </c>
      <c r="DU10" s="14">
        <f>IF(DU8=0,DU8+1,DU8)</f>
        <v>1</v>
      </c>
      <c r="DV10" s="14">
        <f>IF(DV8=0,DV8+1,DV8)</f>
        <v>1</v>
      </c>
      <c r="DW10" s="14">
        <f>IF(DW8=0,DW8+1,DW8)</f>
        <v>1</v>
      </c>
    </row>
    <row r="11" spans="1:128" ht="12.75">
      <c r="A11" s="88" t="s">
        <v>550</v>
      </c>
      <c r="B11" s="14">
        <f>MAX(C11:BT11)</f>
        <v>149</v>
      </c>
      <c r="C11" s="27">
        <f>C3/C10</f>
        <v>12.857142857142858</v>
      </c>
      <c r="D11" s="14">
        <f>D3/D10</f>
        <v>8.666666666666666</v>
      </c>
      <c r="E11">
        <f>E3/E10</f>
        <v>23.444444444444443</v>
      </c>
      <c r="F11" s="14">
        <f>F3/F10</f>
        <v>12.4</v>
      </c>
      <c r="G11" s="3">
        <f>G3/G10</f>
        <v>19.875</v>
      </c>
      <c r="H11" s="14">
        <f>H3/H10</f>
        <v>30</v>
      </c>
      <c r="I11">
        <f>I3/I10</f>
        <v>5</v>
      </c>
      <c r="J11">
        <f>J3/J10</f>
        <v>0.16666666666666666</v>
      </c>
      <c r="K11">
        <f>K3/K10</f>
        <v>149</v>
      </c>
      <c r="L11">
        <f>L3/L10</f>
        <v>47.5</v>
      </c>
      <c r="M11" s="9">
        <f>M3/M10</f>
        <v>16.5</v>
      </c>
      <c r="N11" s="14">
        <f>N3/N10</f>
        <v>16.333333333333332</v>
      </c>
      <c r="O11" s="14">
        <f>O3/O10</f>
        <v>123</v>
      </c>
      <c r="P11" s="17">
        <f>P3/P10</f>
        <v>16.333333333333332</v>
      </c>
      <c r="Q11" s="3">
        <f>Q3/Q10</f>
        <v>13</v>
      </c>
      <c r="R11" s="9">
        <f>R3/R10</f>
        <v>19</v>
      </c>
      <c r="S11">
        <f>S3/S10</f>
        <v>12.5</v>
      </c>
      <c r="T11" s="14">
        <f>T3/T10</f>
        <v>11</v>
      </c>
      <c r="U11" s="14">
        <f>U3/U10</f>
        <v>60</v>
      </c>
      <c r="V11" s="3">
        <f>V3/V10</f>
        <v>50</v>
      </c>
      <c r="W11">
        <f>W3/W10</f>
        <v>47</v>
      </c>
      <c r="X11" s="17">
        <f>X3/X10</f>
        <v>32</v>
      </c>
      <c r="Y11" s="17">
        <f>Y3/Y10</f>
        <v>12</v>
      </c>
      <c r="Z11">
        <f>Z3/Z10</f>
        <v>10</v>
      </c>
      <c r="AA11">
        <f>AA3/AA10</f>
        <v>18</v>
      </c>
      <c r="AB11" s="9">
        <f>AB3/AB10</f>
        <v>6.5</v>
      </c>
      <c r="AC11" s="14">
        <f>AC3/AC10</f>
        <v>9</v>
      </c>
      <c r="AD11" s="17">
        <f>AD3/AD10</f>
        <v>7</v>
      </c>
      <c r="AE11">
        <f>AE3/AE10</f>
        <v>2.5</v>
      </c>
      <c r="AF11" s="19">
        <f>AF3/AF10</f>
        <v>4</v>
      </c>
      <c r="AG11" s="14">
        <f>AG3/AG10</f>
        <v>1.5</v>
      </c>
      <c r="AH11">
        <f>AH3/AH10</f>
        <v>52</v>
      </c>
      <c r="AI11">
        <f>AI3/AI10</f>
        <v>50</v>
      </c>
      <c r="AJ11">
        <f>AJ3/AJ10</f>
        <v>50</v>
      </c>
      <c r="AK11" s="14">
        <f>AK3/AK10</f>
        <v>47</v>
      </c>
      <c r="AL11" s="9">
        <f>AL3/AL10</f>
        <v>38</v>
      </c>
      <c r="AM11">
        <f>AM3/AM10</f>
        <v>35</v>
      </c>
      <c r="AN11">
        <f>AN3/AN10</f>
        <v>25</v>
      </c>
      <c r="AO11" s="17">
        <f>AO3/AO10</f>
        <v>23</v>
      </c>
      <c r="AP11" s="3">
        <f>AP3/AP10</f>
        <v>21</v>
      </c>
      <c r="AQ11" s="14">
        <f>AQ3/AQ10</f>
        <v>19</v>
      </c>
      <c r="AR11">
        <f>AR3/AR10</f>
        <v>18</v>
      </c>
      <c r="AS11">
        <f>AS3/AS10</f>
        <v>18</v>
      </c>
      <c r="AT11">
        <f>AT3/AT10</f>
        <v>17</v>
      </c>
      <c r="AU11">
        <f>AU3/AU10</f>
        <v>16</v>
      </c>
      <c r="AV11" s="24">
        <f>AV3/AV10</f>
        <v>16</v>
      </c>
      <c r="AW11" s="14">
        <f>AW3/AW10</f>
        <v>15</v>
      </c>
      <c r="AX11" s="17">
        <f>AX3/AX10</f>
        <v>15</v>
      </c>
      <c r="AY11">
        <f>AY3/AY10</f>
        <v>14</v>
      </c>
      <c r="AZ11" s="3">
        <f>AZ3/AZ10</f>
        <v>13</v>
      </c>
      <c r="BA11">
        <f>BA3/BA10</f>
        <v>13</v>
      </c>
      <c r="BB11" s="14">
        <f>BB3/BB10</f>
        <v>11</v>
      </c>
      <c r="BC11">
        <f>BC3/BC10</f>
        <v>9</v>
      </c>
      <c r="BD11" s="17">
        <f>BD3/BD10</f>
        <v>8</v>
      </c>
      <c r="BE11" s="17">
        <f>BE3/BE10</f>
        <v>7</v>
      </c>
      <c r="BF11" s="9">
        <f>BF3/BF10</f>
        <v>6</v>
      </c>
      <c r="BG11" s="17">
        <f>BG3/BG10</f>
        <v>6</v>
      </c>
      <c r="BH11">
        <f>BH3/BH10</f>
        <v>5</v>
      </c>
      <c r="BI11" s="14">
        <f>BI3/BI10</f>
        <v>4</v>
      </c>
      <c r="BJ11" s="14">
        <f>BJ3/BJ10</f>
        <v>2</v>
      </c>
      <c r="BK11" s="9">
        <f>BK3/BK10</f>
        <v>1</v>
      </c>
      <c r="BL11">
        <f>BL3/BL10</f>
        <v>1</v>
      </c>
      <c r="BM11" s="14">
        <f>BM3/BM10</f>
        <v>1</v>
      </c>
      <c r="BN11">
        <f>BN3/BN10</f>
        <v>1</v>
      </c>
      <c r="BO11">
        <f>BO3/BO10</f>
        <v>1</v>
      </c>
      <c r="BP11" s="9">
        <f>BP3/BP10</f>
        <v>1</v>
      </c>
      <c r="BQ11">
        <f>BQ3/BQ10</f>
        <v>1</v>
      </c>
      <c r="BR11" s="14">
        <f>BR3/BR10</f>
        <v>0</v>
      </c>
      <c r="BS11">
        <f>BS3/BS10</f>
        <v>0</v>
      </c>
      <c r="BT11" s="14">
        <f>BT3/BT10</f>
        <v>0</v>
      </c>
      <c r="BU11" s="9">
        <f>BU3/BU10</f>
        <v>0</v>
      </c>
      <c r="BV11">
        <f>BV3/BV10</f>
        <v>0</v>
      </c>
      <c r="BW11">
        <f>BW3/BW10</f>
        <v>0</v>
      </c>
      <c r="BX11">
        <f>BX3/BX10</f>
        <v>0</v>
      </c>
      <c r="BY11">
        <f>BY3/BY10</f>
        <v>0</v>
      </c>
      <c r="BZ11" s="9">
        <f>BZ3/BZ10</f>
        <v>0</v>
      </c>
      <c r="CA11">
        <f>CA3/CA10</f>
        <v>0</v>
      </c>
      <c r="CB11">
        <f>CB3/CB10</f>
        <v>0</v>
      </c>
      <c r="CC11">
        <f>CC3/CC10</f>
        <v>0</v>
      </c>
      <c r="CD11">
        <f>CD3/CD10</f>
        <v>0</v>
      </c>
      <c r="CE11" s="9">
        <f>CE3/CE10</f>
        <v>8.9375</v>
      </c>
      <c r="CF11">
        <f>CF3/CF10</f>
        <v>8.714285714285714</v>
      </c>
      <c r="CG11" s="14">
        <f>CG3/CG10</f>
        <v>8.23076923076923</v>
      </c>
      <c r="CH11" s="14">
        <f>CH3/CH10</f>
        <v>4.25</v>
      </c>
      <c r="CI11" s="3">
        <f>CI3/CI10</f>
        <v>18.454545454545453</v>
      </c>
      <c r="CJ11" s="14">
        <f>CJ3/CJ10</f>
        <v>3.0833333333333335</v>
      </c>
      <c r="CK11">
        <f>CK3/CK10</f>
        <v>3.125</v>
      </c>
      <c r="CL11" s="14">
        <f>CL3/CL10</f>
        <v>5.6</v>
      </c>
      <c r="CM11">
        <f>CM3/CM10</f>
        <v>8</v>
      </c>
      <c r="CN11">
        <f>CN3/CN10</f>
        <v>29.285714285714285</v>
      </c>
      <c r="CO11" s="9">
        <f>CO3/CO10</f>
        <v>6.857142857142857</v>
      </c>
      <c r="CP11">
        <f>CP3/CP10</f>
        <v>1.8333333333333333</v>
      </c>
      <c r="CQ11" s="14">
        <f>CQ3/CQ10</f>
        <v>27.2</v>
      </c>
      <c r="CR11" s="14">
        <f>CR3/CR10</f>
        <v>22</v>
      </c>
      <c r="CS11" s="3">
        <f>CS3/CS10</f>
        <v>26</v>
      </c>
      <c r="CT11">
        <f>CT3/CT10</f>
        <v>15.5</v>
      </c>
      <c r="CU11" s="14">
        <f>CU3/CU10</f>
        <v>4</v>
      </c>
      <c r="CV11" s="14">
        <f>CV3/CV10</f>
        <v>29.5</v>
      </c>
      <c r="CW11">
        <f>CW3/CW10</f>
        <v>25.5</v>
      </c>
      <c r="CX11">
        <f>CX3/CX10</f>
        <v>9</v>
      </c>
      <c r="CY11" s="9">
        <f>CY3/CY10</f>
        <v>1.5</v>
      </c>
      <c r="CZ11">
        <f>CZ3/CZ10</f>
        <v>0</v>
      </c>
      <c r="DA11">
        <f>DA3/DA10</f>
        <v>72</v>
      </c>
      <c r="DB11" s="14">
        <f>DB3/DB10</f>
        <v>47</v>
      </c>
      <c r="DC11" s="3">
        <f>DC3/DC10</f>
        <v>25</v>
      </c>
      <c r="DD11" s="14">
        <f>DD3/DD10</f>
        <v>20</v>
      </c>
      <c r="DE11">
        <f>DE3/DE10</f>
        <v>17</v>
      </c>
      <c r="DF11" s="14">
        <f>DF3/DF10</f>
        <v>6</v>
      </c>
      <c r="DG11" s="14">
        <f>DG3/DG10</f>
        <v>6</v>
      </c>
      <c r="DH11">
        <f>DH3/DH10</f>
        <v>4</v>
      </c>
      <c r="DI11" s="9">
        <f>DI3/DI10</f>
        <v>4</v>
      </c>
      <c r="DJ11" s="14">
        <f>DJ3/DJ10</f>
        <v>4</v>
      </c>
      <c r="DK11" s="14">
        <f>DK3/DK10</f>
        <v>4</v>
      </c>
      <c r="DL11">
        <f>DL3/DL10</f>
        <v>3</v>
      </c>
      <c r="DM11" s="3">
        <f>DM3/DM10</f>
        <v>2</v>
      </c>
      <c r="DN11" s="9">
        <f>DN3/DN10</f>
        <v>2</v>
      </c>
      <c r="DO11">
        <f>DO3/DO10</f>
        <v>1</v>
      </c>
      <c r="DP11" s="14">
        <f>DP3/DP10</f>
        <v>1</v>
      </c>
      <c r="DQ11" s="14">
        <f>DQ3/DQ10</f>
        <v>1</v>
      </c>
      <c r="DR11">
        <f>DR3/DR10</f>
        <v>0</v>
      </c>
      <c r="DS11" s="9">
        <f>DS3/DS10</f>
        <v>0</v>
      </c>
      <c r="DT11" s="14">
        <f>DT3/DT10</f>
        <v>0</v>
      </c>
      <c r="DU11" s="14">
        <f>DU3/DU10</f>
        <v>0</v>
      </c>
      <c r="DV11" s="14">
        <f>DV3/DV10</f>
        <v>0</v>
      </c>
      <c r="DW11" s="14">
        <f>DW3/DW10</f>
        <v>0</v>
      </c>
      <c r="DX11" s="4">
        <f>MAX(CE11:DR11)</f>
        <v>72</v>
      </c>
    </row>
    <row r="12" spans="1:128" s="195" customFormat="1" ht="13.5" thickBot="1">
      <c r="A12" s="194" t="s">
        <v>182</v>
      </c>
      <c r="B12" s="195">
        <f>MAX(C12:BY12)</f>
        <v>30</v>
      </c>
      <c r="C12" s="196">
        <f>IF(C8&gt;2,C9,"-")</f>
        <v>12.857142857142858</v>
      </c>
      <c r="D12" s="196">
        <f>IF(D8&gt;2,D9,"-")</f>
        <v>8.666666666666666</v>
      </c>
      <c r="E12" s="196">
        <f>IF(E8&gt;2,E9,"-")</f>
        <v>23.444444444444443</v>
      </c>
      <c r="F12" s="196">
        <f>IF(F8&gt;2,F9,"-")</f>
        <v>12.4</v>
      </c>
      <c r="G12" s="196">
        <f>IF(G8&gt;2,G9,"-")</f>
        <v>19.875</v>
      </c>
      <c r="H12" s="196">
        <f>IF(H8&gt;2,H9,"-")</f>
        <v>30</v>
      </c>
      <c r="I12" s="196">
        <f>IF(I8&gt;2,I9,"-")</f>
        <v>5</v>
      </c>
      <c r="J12" s="196">
        <f>IF(J8&gt;2,J9,"-")</f>
        <v>0.16666666666666666</v>
      </c>
      <c r="K12" s="196" t="str">
        <f>IF(K8&gt;2,K9,"-")</f>
        <v>-</v>
      </c>
      <c r="L12" s="196" t="str">
        <f>IF(L8&gt;2,L9,"-")</f>
        <v>-</v>
      </c>
      <c r="M12" s="196">
        <f>IF(M8&gt;2,M9,"-")</f>
        <v>16.5</v>
      </c>
      <c r="N12" s="196">
        <f>IF(N8&gt;2,N9,"-")</f>
        <v>16.333333333333332</v>
      </c>
      <c r="O12" s="196" t="str">
        <f>IF(O8&gt;2,O9,"-")</f>
        <v>-</v>
      </c>
      <c r="P12" s="196">
        <f>IF(P8&gt;2,P9,"-")</f>
        <v>16.333333333333332</v>
      </c>
      <c r="Q12" s="196">
        <f>IF(Q8&gt;2,Q9,"-")</f>
        <v>13</v>
      </c>
      <c r="R12" s="196" t="str">
        <f>IF(R8&gt;2,R9,"-")</f>
        <v>-</v>
      </c>
      <c r="S12" s="196" t="str">
        <f>IF(S8&gt;2,S9,"-")</f>
        <v>-</v>
      </c>
      <c r="T12" s="196" t="str">
        <f>IF(T8&gt;2,T9,"-")</f>
        <v>-</v>
      </c>
      <c r="U12" s="196" t="str">
        <f>IF(U8&gt;2,U9,"-")</f>
        <v>-</v>
      </c>
      <c r="V12" s="196" t="str">
        <f>IF(V8&gt;2,V9,"-")</f>
        <v>-</v>
      </c>
      <c r="W12" s="196" t="str">
        <f>IF(W8&gt;2,W9,"-")</f>
        <v>-</v>
      </c>
      <c r="X12" s="196" t="str">
        <f>IF(X8&gt;2,X9,"-")</f>
        <v>-</v>
      </c>
      <c r="Y12" s="196" t="str">
        <f>IF(Y8&gt;2,Y9,"-")</f>
        <v>-</v>
      </c>
      <c r="Z12" s="196" t="str">
        <f>IF(Z8&gt;2,Z9,"-")</f>
        <v>-</v>
      </c>
      <c r="AA12" s="196" t="str">
        <f>IF(AA8&gt;2,AA9,"-")</f>
        <v>-</v>
      </c>
      <c r="AB12" s="196" t="str">
        <f>IF(AB8&gt;2,AB9,"-")</f>
        <v>-</v>
      </c>
      <c r="AC12" s="196" t="str">
        <f>IF(AC8&gt;2,AC9,"-")</f>
        <v>-</v>
      </c>
      <c r="AD12" s="196" t="str">
        <f>IF(AD8&gt;2,AD9,"-")</f>
        <v>-</v>
      </c>
      <c r="AE12" s="196" t="str">
        <f>IF(AE8&gt;2,AE9,"-")</f>
        <v>-</v>
      </c>
      <c r="AF12" s="196" t="str">
        <f>IF(AF8&gt;2,AF9,"-")</f>
        <v>-</v>
      </c>
      <c r="AG12" s="196" t="str">
        <f>IF(AG8&gt;2,AG9,"-")</f>
        <v>-</v>
      </c>
      <c r="AH12" s="196" t="str">
        <f>IF(AH8&gt;2,AH9,"-")</f>
        <v>-</v>
      </c>
      <c r="AI12" s="196" t="str">
        <f>IF(AI8&gt;2,AI9,"-")</f>
        <v>-</v>
      </c>
      <c r="AJ12" s="196" t="str">
        <f>IF(AJ8&gt;2,AJ9,"-")</f>
        <v>-</v>
      </c>
      <c r="AK12" s="196" t="str">
        <f>IF(AK8&gt;2,AK9,"-")</f>
        <v>-</v>
      </c>
      <c r="AL12" s="196" t="str">
        <f>IF(AL8&gt;2,AL9,"-")</f>
        <v>-</v>
      </c>
      <c r="AM12" s="196" t="str">
        <f>IF(AM8&gt;2,AM9,"-")</f>
        <v>-</v>
      </c>
      <c r="AN12" s="196" t="str">
        <f>IF(AN8&gt;2,AN9,"-")</f>
        <v>-</v>
      </c>
      <c r="AO12" s="196" t="str">
        <f>IF(AO8&gt;2,AO9,"-")</f>
        <v>-</v>
      </c>
      <c r="AP12" s="196" t="str">
        <f>IF(AP8&gt;2,AP9,"-")</f>
        <v>-</v>
      </c>
      <c r="AQ12" s="196" t="str">
        <f>IF(AQ8&gt;2,AQ9,"-")</f>
        <v>-</v>
      </c>
      <c r="AR12" s="196" t="str">
        <f>IF(AR8&gt;2,AR9,"-")</f>
        <v>-</v>
      </c>
      <c r="AS12" s="196" t="str">
        <f>IF(AS8&gt;2,AS9,"-")</f>
        <v>-</v>
      </c>
      <c r="AT12" s="196" t="str">
        <f>IF(AT8&gt;2,AT9,"-")</f>
        <v>-</v>
      </c>
      <c r="AU12" s="196" t="str">
        <f>IF(AU8&gt;2,AU9,"-")</f>
        <v>-</v>
      </c>
      <c r="AV12" s="196" t="str">
        <f>IF(AV8&gt;2,AV9,"-")</f>
        <v>-</v>
      </c>
      <c r="AW12" s="196" t="str">
        <f>IF(AW8&gt;2,AW9,"-")</f>
        <v>-</v>
      </c>
      <c r="AX12" s="196" t="str">
        <f>IF(AX8&gt;2,AX9,"-")</f>
        <v>-</v>
      </c>
      <c r="AY12" s="196" t="str">
        <f>IF(AY8&gt;2,AY9,"-")</f>
        <v>-</v>
      </c>
      <c r="AZ12" s="196" t="str">
        <f>IF(AZ8&gt;2,AZ9,"-")</f>
        <v>-</v>
      </c>
      <c r="BA12" s="196" t="str">
        <f>IF(BA8&gt;2,BA9,"-")</f>
        <v>-</v>
      </c>
      <c r="BB12" s="196" t="str">
        <f>IF(BB8&gt;2,BB9,"-")</f>
        <v>-</v>
      </c>
      <c r="BC12" s="196" t="str">
        <f>IF(BC8&gt;2,BC9,"-")</f>
        <v>-</v>
      </c>
      <c r="BD12" s="196" t="str">
        <f>IF(BD8&gt;2,BD9,"-")</f>
        <v>-</v>
      </c>
      <c r="BE12" s="196" t="str">
        <f>IF(BE8&gt;2,BE9,"-")</f>
        <v>-</v>
      </c>
      <c r="BF12" s="196" t="str">
        <f>IF(BF8&gt;2,BF9,"-")</f>
        <v>-</v>
      </c>
      <c r="BG12" s="196" t="str">
        <f>IF(BG8&gt;2,BG9,"-")</f>
        <v>-</v>
      </c>
      <c r="BH12" s="196" t="str">
        <f>IF(BH8&gt;2,BH9,"-")</f>
        <v>-</v>
      </c>
      <c r="BI12" s="196" t="str">
        <f>IF(BI8&gt;2,BI9,"-")</f>
        <v>-</v>
      </c>
      <c r="BJ12" s="196" t="str">
        <f>IF(BJ8&gt;2,BJ9,"-")</f>
        <v>-</v>
      </c>
      <c r="BK12" s="196" t="str">
        <f>IF(BK8&gt;2,BK9,"-")</f>
        <v>-</v>
      </c>
      <c r="BL12" s="196" t="str">
        <f>IF(BL8&gt;2,BL9,"-")</f>
        <v>-</v>
      </c>
      <c r="BM12" s="196" t="str">
        <f>IF(BM8&gt;2,BM9,"-")</f>
        <v>-</v>
      </c>
      <c r="BN12" s="196" t="str">
        <f>IF(BN8&gt;2,BN9,"-")</f>
        <v>-</v>
      </c>
      <c r="BO12" s="196" t="str">
        <f>IF(BO8&gt;2,BO9,"-")</f>
        <v>-</v>
      </c>
      <c r="BP12" s="196" t="str">
        <f>IF(BP8&gt;2,BP9,"-")</f>
        <v>-</v>
      </c>
      <c r="BQ12" s="196" t="str">
        <f>IF(BQ8&gt;2,BQ9,"-")</f>
        <v>-</v>
      </c>
      <c r="BR12" s="196" t="str">
        <f>IF(BR8&gt;2,BR9,"-")</f>
        <v>-</v>
      </c>
      <c r="BS12" s="196" t="str">
        <f>IF(BS8&gt;2,BS9,"-")</f>
        <v>-</v>
      </c>
      <c r="BT12" s="196" t="str">
        <f>IF(BT8&gt;2,BT9,"-")</f>
        <v>-</v>
      </c>
      <c r="BU12" s="196" t="str">
        <f>IF(BU8&gt;2,BU9,"-")</f>
        <v>-</v>
      </c>
      <c r="BV12" s="196" t="str">
        <f>IF(BV8&gt;2,BV9,"-")</f>
        <v>-</v>
      </c>
      <c r="BW12" s="196" t="str">
        <f>IF(BW8&gt;2,BW9,"-")</f>
        <v>-</v>
      </c>
      <c r="BX12" s="196" t="str">
        <f>IF(BX8&gt;2,BX9,"-")</f>
        <v>-</v>
      </c>
      <c r="BY12" s="196" t="str">
        <f>IF(BY8&gt;2,BY9,"-")</f>
        <v>-</v>
      </c>
      <c r="BZ12" s="196" t="str">
        <f>IF(BZ8&gt;2,BZ9,"-")</f>
        <v>-</v>
      </c>
      <c r="CA12" s="196" t="str">
        <f>IF(CA8&gt;2,CA9,"-")</f>
        <v>-</v>
      </c>
      <c r="CB12" s="196" t="str">
        <f>IF(CB8&gt;2,CB9,"-")</f>
        <v>-</v>
      </c>
      <c r="CC12" s="196" t="str">
        <f>IF(CC8&gt;2,CC9,"-")</f>
        <v>-</v>
      </c>
      <c r="CD12" s="196" t="str">
        <f>IF(CD8&gt;2,CD9,"-")</f>
        <v>-</v>
      </c>
      <c r="CE12" s="196">
        <f>IF(CE8&gt;2,CE9,"-")</f>
        <v>8.9375</v>
      </c>
      <c r="CF12" s="196">
        <f>IF(CF8&gt;2,CF9,"-")</f>
        <v>8.714285714285714</v>
      </c>
      <c r="CG12" s="196">
        <f>IF(CG8&gt;2,CG9,"-")</f>
        <v>8.23076923076923</v>
      </c>
      <c r="CH12" s="196">
        <f>IF(CH8&gt;2,CH9,"-")</f>
        <v>4.25</v>
      </c>
      <c r="CI12" s="196">
        <f>IF(CI8&gt;2,CI9,"-")</f>
        <v>18.454545454545453</v>
      </c>
      <c r="CJ12" s="196">
        <f>IF(CJ8&gt;2,CJ9,"-")</f>
        <v>3.0833333333333335</v>
      </c>
      <c r="CK12" s="196">
        <f>IF(CK8&gt;2,CK9,"-")</f>
        <v>3.125</v>
      </c>
      <c r="CL12" s="196">
        <f>IF(CL8&gt;2,CL9,"-")</f>
        <v>5.6</v>
      </c>
      <c r="CM12" s="196">
        <f>IF(CM8&gt;2,CM9,"-")</f>
        <v>8</v>
      </c>
      <c r="CN12" s="196">
        <f>IF(CN8&gt;2,CN9,"-")</f>
        <v>29.285714285714285</v>
      </c>
      <c r="CO12" s="196">
        <f>IF(CO8&gt;2,CO9,"-")</f>
        <v>6.857142857142857</v>
      </c>
      <c r="CP12" s="196">
        <f>IF(CP8&gt;2,CP9,"-")</f>
        <v>1.8333333333333333</v>
      </c>
      <c r="CQ12" s="196">
        <f>IF(CQ8&gt;2,CQ9,"-")</f>
        <v>27.2</v>
      </c>
      <c r="CR12" s="196">
        <f>IF(CR8&gt;2,CR9,"-")</f>
        <v>22</v>
      </c>
      <c r="CS12" s="196">
        <f>IF(CS8&gt;2,CS9,"-")</f>
        <v>26</v>
      </c>
      <c r="CT12" s="196" t="str">
        <f>IF(CT8&gt;2,CT9,"-")</f>
        <v>-</v>
      </c>
      <c r="CU12" s="196" t="str">
        <f>IF(CU8&gt;2,CU9,"-")</f>
        <v>-</v>
      </c>
      <c r="CV12" s="196" t="str">
        <f>IF(CV8&gt;2,CV9,"-")</f>
        <v>-</v>
      </c>
      <c r="CW12" s="196" t="str">
        <f>IF(CW8&gt;2,CW9,"-")</f>
        <v>-</v>
      </c>
      <c r="CX12" s="196" t="str">
        <f>IF(CX8&gt;2,CX9,"-")</f>
        <v>-</v>
      </c>
      <c r="CY12" s="196" t="str">
        <f>IF(CY8&gt;2,CY9,"-")</f>
        <v>-</v>
      </c>
      <c r="CZ12" s="196" t="str">
        <f>IF(CZ8&gt;2,CZ9,"-")</f>
        <v>-</v>
      </c>
      <c r="DA12" s="196" t="str">
        <f>IF(DA8&gt;2,DA9,"-")</f>
        <v>-</v>
      </c>
      <c r="DB12" s="196" t="str">
        <f>IF(DB8&gt;2,DB9,"-")</f>
        <v>-</v>
      </c>
      <c r="DC12" s="196" t="str">
        <f>IF(DC8&gt;2,DC9,"-")</f>
        <v>-</v>
      </c>
      <c r="DD12" s="196" t="str">
        <f>IF(DD8&gt;2,DD9,"-")</f>
        <v>-</v>
      </c>
      <c r="DE12" s="196" t="str">
        <f>IF(DE8&gt;2,DE9,"-")</f>
        <v>-</v>
      </c>
      <c r="DF12" s="196" t="str">
        <f>IF(DF8&gt;2,DF9,"-")</f>
        <v>-</v>
      </c>
      <c r="DG12" s="196" t="str">
        <f>IF(DG8&gt;2,DG9,"-")</f>
        <v>-</v>
      </c>
      <c r="DH12" s="196" t="str">
        <f>IF(DH8&gt;2,DH9,"-")</f>
        <v>-</v>
      </c>
      <c r="DI12" s="196" t="str">
        <f>IF(DI8&gt;2,DI9,"-")</f>
        <v>-</v>
      </c>
      <c r="DJ12" s="196" t="str">
        <f>IF(DJ8&gt;2,DJ9,"-")</f>
        <v>-</v>
      </c>
      <c r="DK12" s="196" t="str">
        <f>IF(DK8&gt;2,DK9,"-")</f>
        <v>-</v>
      </c>
      <c r="DL12" s="196" t="str">
        <f>IF(DL8&gt;2,DL9,"-")</f>
        <v>-</v>
      </c>
      <c r="DM12" s="196" t="str">
        <f>IF(DM8&gt;2,DM9,"-")</f>
        <v>-</v>
      </c>
      <c r="DN12" s="196" t="str">
        <f>IF(DN8&gt;2,DN9,"-")</f>
        <v>-</v>
      </c>
      <c r="DO12" s="196" t="str">
        <f>IF(DO8&gt;2,DO9,"-")</f>
        <v>-</v>
      </c>
      <c r="DP12" s="196" t="str">
        <f>IF(DP8&gt;2,DP9,"-")</f>
        <v>-</v>
      </c>
      <c r="DQ12" s="196" t="str">
        <f>IF(DQ8&gt;2,DQ9,"-")</f>
        <v>-</v>
      </c>
      <c r="DR12" s="196" t="str">
        <f>IF(DR8&gt;2,DR9,"-")</f>
        <v>-</v>
      </c>
      <c r="DS12" s="196" t="str">
        <f>IF(DS8&gt;2,DS9,"-")</f>
        <v>-</v>
      </c>
      <c r="DT12" s="196" t="str">
        <f>IF(DT8&gt;2,DT9,"-")</f>
        <v>-</v>
      </c>
      <c r="DU12" s="196" t="str">
        <f>IF(DU8&gt;2,DU9,"-")</f>
        <v>-</v>
      </c>
      <c r="DV12" s="196" t="str">
        <f>IF(DV8&gt;2,DV9,"-")</f>
        <v>-</v>
      </c>
      <c r="DW12" s="196" t="str">
        <f>IF(DW8&gt;2,DW9,"-")</f>
        <v>-</v>
      </c>
      <c r="DX12" s="197">
        <f>MAX(CE12:DW12)</f>
        <v>29.285714285714285</v>
      </c>
    </row>
    <row r="13" spans="1:127" s="2" customFormat="1" ht="12.75">
      <c r="A13" s="72">
        <v>1987</v>
      </c>
      <c r="B13" s="81" t="s">
        <v>549</v>
      </c>
      <c r="C13" s="170">
        <v>2</v>
      </c>
      <c r="D13" s="4"/>
      <c r="E13" s="4"/>
      <c r="F13" s="4"/>
      <c r="G13" s="6"/>
      <c r="H13" s="4"/>
      <c r="K13" s="21">
        <v>18</v>
      </c>
      <c r="L13" s="21">
        <v>62</v>
      </c>
      <c r="M13" s="15"/>
      <c r="N13" s="4"/>
      <c r="O13" s="4"/>
      <c r="P13" s="4"/>
      <c r="Q13" s="7">
        <v>5</v>
      </c>
      <c r="R13" s="16">
        <v>9</v>
      </c>
      <c r="T13" s="4"/>
      <c r="U13" s="4"/>
      <c r="V13" s="6"/>
      <c r="W13" s="4"/>
      <c r="X13" s="4"/>
      <c r="Y13" s="4"/>
      <c r="Z13" s="4"/>
      <c r="AA13" s="4"/>
      <c r="AB13" s="16">
        <v>10</v>
      </c>
      <c r="AC13" s="4"/>
      <c r="AD13" s="4"/>
      <c r="AE13" s="4"/>
      <c r="AF13" s="6"/>
      <c r="AG13" s="4"/>
      <c r="AH13" s="4"/>
      <c r="AI13" s="4"/>
      <c r="AJ13" s="4"/>
      <c r="AK13" s="4"/>
      <c r="AL13" s="15"/>
      <c r="AM13" s="21">
        <v>35</v>
      </c>
      <c r="AN13" s="4"/>
      <c r="AO13" s="4"/>
      <c r="AP13" s="6"/>
      <c r="AQ13" s="4"/>
      <c r="AR13" s="4"/>
      <c r="AS13" s="4"/>
      <c r="AT13" s="4"/>
      <c r="AU13" s="4"/>
      <c r="AV13" s="15"/>
      <c r="AW13" s="4"/>
      <c r="AX13" s="4"/>
      <c r="AY13" s="4"/>
      <c r="AZ13" s="6"/>
      <c r="BA13" s="4"/>
      <c r="BB13" s="4"/>
      <c r="BC13" s="4"/>
      <c r="BD13" s="4"/>
      <c r="BE13" s="4"/>
      <c r="BF13" s="15"/>
      <c r="BG13" s="4"/>
      <c r="BH13" s="21">
        <v>5</v>
      </c>
      <c r="BI13" s="4"/>
      <c r="BJ13" s="21">
        <v>2</v>
      </c>
      <c r="BK13" s="15"/>
      <c r="BL13" s="1">
        <v>1</v>
      </c>
      <c r="BM13" s="21">
        <v>1</v>
      </c>
      <c r="BN13" s="4"/>
      <c r="BO13" s="4"/>
      <c r="BP13" s="15"/>
      <c r="BQ13" s="4"/>
      <c r="BR13" s="4"/>
      <c r="BS13" s="4"/>
      <c r="BT13" s="4"/>
      <c r="BU13" s="15"/>
      <c r="BV13" s="4"/>
      <c r="BW13" s="4"/>
      <c r="BX13" s="4"/>
      <c r="BY13" s="4"/>
      <c r="BZ13" s="15"/>
      <c r="CA13" s="4"/>
      <c r="CB13" s="4"/>
      <c r="CC13" s="4"/>
      <c r="CD13" s="4"/>
      <c r="CE13" s="15"/>
      <c r="CG13" s="4"/>
      <c r="CH13" s="21">
        <v>5</v>
      </c>
      <c r="CI13" s="7">
        <v>55</v>
      </c>
      <c r="CJ13" s="21">
        <v>8</v>
      </c>
      <c r="CK13" s="1">
        <v>4</v>
      </c>
      <c r="CL13" s="10">
        <v>3</v>
      </c>
      <c r="CO13" s="15"/>
      <c r="CP13" s="4"/>
      <c r="CQ13" s="4"/>
      <c r="CR13" s="4"/>
      <c r="CS13" s="6"/>
      <c r="CT13" s="21">
        <v>18</v>
      </c>
      <c r="CU13" s="4"/>
      <c r="CV13" s="4"/>
      <c r="CY13" s="15"/>
      <c r="CZ13" s="4"/>
      <c r="DA13" s="4"/>
      <c r="DB13" s="4"/>
      <c r="DC13" s="6"/>
      <c r="DD13" s="4"/>
      <c r="DE13" s="21">
        <v>17</v>
      </c>
      <c r="DF13" s="4"/>
      <c r="DG13" s="4"/>
      <c r="DI13" s="15"/>
      <c r="DJ13" s="4"/>
      <c r="DK13" s="4"/>
      <c r="DM13" s="6"/>
      <c r="DN13" s="15"/>
      <c r="DO13" s="1">
        <v>1</v>
      </c>
      <c r="DP13" s="21">
        <v>1</v>
      </c>
      <c r="DQ13" s="4"/>
      <c r="DR13" s="6"/>
      <c r="DS13" s="21">
        <v>0</v>
      </c>
      <c r="DT13" s="4"/>
      <c r="DU13" s="4"/>
      <c r="DV13" s="4"/>
      <c r="DW13" s="4"/>
    </row>
    <row r="14" spans="1:127" s="2" customFormat="1" ht="12.75">
      <c r="A14" s="31">
        <v>1988</v>
      </c>
      <c r="B14" s="82"/>
      <c r="C14" s="44"/>
      <c r="D14" s="4"/>
      <c r="E14" s="4"/>
      <c r="F14" s="4"/>
      <c r="G14" s="6"/>
      <c r="H14" s="4"/>
      <c r="K14" s="4"/>
      <c r="L14" s="4"/>
      <c r="M14" s="15"/>
      <c r="N14" s="4"/>
      <c r="O14" s="4"/>
      <c r="P14" s="4"/>
      <c r="Q14" s="6"/>
      <c r="R14" s="15"/>
      <c r="T14" s="4"/>
      <c r="U14" s="4"/>
      <c r="V14" s="6"/>
      <c r="W14" s="4"/>
      <c r="X14" s="4"/>
      <c r="Y14" s="4"/>
      <c r="Z14" s="4"/>
      <c r="AA14" s="4"/>
      <c r="AB14" s="15"/>
      <c r="AC14" s="4"/>
      <c r="AD14" s="171"/>
      <c r="AE14" s="4"/>
      <c r="AF14" s="6"/>
      <c r="AG14" s="4"/>
      <c r="AH14" s="4"/>
      <c r="AI14" s="4"/>
      <c r="AJ14" s="4"/>
      <c r="AK14" s="4"/>
      <c r="AL14" s="15"/>
      <c r="AM14" s="4"/>
      <c r="AN14" s="4"/>
      <c r="AO14" s="4"/>
      <c r="AP14" s="6"/>
      <c r="AQ14" s="4"/>
      <c r="AR14" s="4"/>
      <c r="AS14" s="4"/>
      <c r="AT14" s="4"/>
      <c r="AU14" s="4"/>
      <c r="AV14" s="15"/>
      <c r="AW14" s="4"/>
      <c r="AX14" s="4"/>
      <c r="AY14" s="4"/>
      <c r="AZ14" s="6"/>
      <c r="BA14" s="4"/>
      <c r="BB14" s="4"/>
      <c r="BC14" s="4"/>
      <c r="BD14" s="4"/>
      <c r="BE14" s="4"/>
      <c r="BF14" s="15"/>
      <c r="BG14" s="4"/>
      <c r="BH14" s="4"/>
      <c r="BI14" s="4"/>
      <c r="BJ14" s="4"/>
      <c r="BK14" s="15"/>
      <c r="BM14" s="4"/>
      <c r="BN14" s="4"/>
      <c r="BO14" s="4"/>
      <c r="BP14" s="15"/>
      <c r="BQ14" s="4"/>
      <c r="BR14" s="4"/>
      <c r="BS14" s="4"/>
      <c r="BT14" s="4"/>
      <c r="BU14" s="15"/>
      <c r="BV14" s="4"/>
      <c r="BW14" s="4"/>
      <c r="BX14" s="4"/>
      <c r="BY14" s="4"/>
      <c r="BZ14" s="15"/>
      <c r="CA14" s="4"/>
      <c r="CB14" s="4"/>
      <c r="CC14" s="4"/>
      <c r="CD14" s="4"/>
      <c r="CE14" s="15"/>
      <c r="CG14" s="4"/>
      <c r="CH14" s="4"/>
      <c r="CI14" s="6"/>
      <c r="CJ14" s="4"/>
      <c r="CL14" s="4"/>
      <c r="CO14" s="15"/>
      <c r="CP14" s="4"/>
      <c r="CQ14" s="4"/>
      <c r="CR14" s="4"/>
      <c r="CS14" s="6"/>
      <c r="CU14" s="4"/>
      <c r="CV14" s="4"/>
      <c r="CY14" s="15"/>
      <c r="CZ14" s="4"/>
      <c r="DB14" s="4"/>
      <c r="DC14" s="6"/>
      <c r="DD14" s="4"/>
      <c r="DF14" s="4"/>
      <c r="DG14" s="4"/>
      <c r="DI14" s="15"/>
      <c r="DJ14" s="4"/>
      <c r="DK14" s="4"/>
      <c r="DM14" s="6"/>
      <c r="DN14" s="15"/>
      <c r="DP14" s="4"/>
      <c r="DQ14" s="4"/>
      <c r="DR14" s="6"/>
      <c r="DS14" s="4"/>
      <c r="DT14" s="4"/>
      <c r="DU14" s="4"/>
      <c r="DV14" s="4"/>
      <c r="DW14" s="4"/>
    </row>
    <row r="15" spans="1:127" s="2" customFormat="1" ht="12.75">
      <c r="A15" s="72">
        <v>1989</v>
      </c>
      <c r="B15" s="81" t="s">
        <v>271</v>
      </c>
      <c r="C15" s="44"/>
      <c r="D15" s="4"/>
      <c r="E15" s="4"/>
      <c r="F15" s="4"/>
      <c r="G15" s="6"/>
      <c r="H15" s="4"/>
      <c r="K15" s="4"/>
      <c r="L15" s="4"/>
      <c r="M15" s="15"/>
      <c r="N15" s="4"/>
      <c r="O15" s="4"/>
      <c r="P15" s="4"/>
      <c r="Q15" s="6"/>
      <c r="R15" s="15"/>
      <c r="T15" s="4"/>
      <c r="U15" s="4"/>
      <c r="V15" s="6"/>
      <c r="W15" s="4"/>
      <c r="X15" s="4"/>
      <c r="Y15" s="4"/>
      <c r="Z15" s="4"/>
      <c r="AA15" s="4"/>
      <c r="AB15" s="15"/>
      <c r="AC15" s="4"/>
      <c r="AD15" s="4"/>
      <c r="AE15" s="4"/>
      <c r="AF15" s="6"/>
      <c r="AG15" s="4"/>
      <c r="AH15" s="4"/>
      <c r="AI15" s="4"/>
      <c r="AJ15" s="4"/>
      <c r="AK15" s="4"/>
      <c r="AL15" s="15"/>
      <c r="AM15" s="4"/>
      <c r="AN15" s="4"/>
      <c r="AO15" s="4"/>
      <c r="AP15" s="6"/>
      <c r="AQ15" s="4"/>
      <c r="AR15" s="4"/>
      <c r="AS15" s="4"/>
      <c r="AT15" s="4"/>
      <c r="AU15" s="4"/>
      <c r="AV15" s="15"/>
      <c r="AW15" s="4"/>
      <c r="AX15" s="4"/>
      <c r="AY15" s="4"/>
      <c r="AZ15" s="6"/>
      <c r="BA15" s="4"/>
      <c r="BB15" s="4"/>
      <c r="BC15" s="4"/>
      <c r="BD15" s="4"/>
      <c r="BE15" s="4"/>
      <c r="BF15" s="15"/>
      <c r="BG15" s="4"/>
      <c r="BH15" s="4"/>
      <c r="BI15" s="4"/>
      <c r="BJ15" s="4"/>
      <c r="BK15" s="15"/>
      <c r="BM15" s="4"/>
      <c r="BN15" s="4"/>
      <c r="BO15" s="4"/>
      <c r="BP15" s="15"/>
      <c r="BQ15" s="4"/>
      <c r="BR15" s="4"/>
      <c r="BS15" s="4"/>
      <c r="BT15" s="4"/>
      <c r="BU15" s="15"/>
      <c r="BV15" s="4"/>
      <c r="BW15" s="4"/>
      <c r="BX15" s="4"/>
      <c r="BY15" s="4"/>
      <c r="BZ15" s="15"/>
      <c r="CA15" s="4"/>
      <c r="CB15" s="4"/>
      <c r="CC15" s="4"/>
      <c r="CD15" s="4"/>
      <c r="CE15" s="15"/>
      <c r="CG15" s="4"/>
      <c r="CH15" s="4"/>
      <c r="CI15" s="6"/>
      <c r="CJ15" s="4"/>
      <c r="CL15" s="4"/>
      <c r="CO15" s="15"/>
      <c r="CP15" s="4"/>
      <c r="CQ15" s="4"/>
      <c r="CR15" s="4"/>
      <c r="CS15" s="6"/>
      <c r="CT15" s="4"/>
      <c r="CU15" s="4"/>
      <c r="CV15" s="4"/>
      <c r="CY15" s="15"/>
      <c r="CZ15" s="4"/>
      <c r="DA15" s="4"/>
      <c r="DB15" s="4"/>
      <c r="DC15" s="6"/>
      <c r="DD15" s="4"/>
      <c r="DE15" s="4"/>
      <c r="DF15" s="4"/>
      <c r="DG15" s="4"/>
      <c r="DI15" s="15"/>
      <c r="DJ15" s="4"/>
      <c r="DK15" s="4"/>
      <c r="DM15" s="6"/>
      <c r="DN15" s="15"/>
      <c r="DP15" s="4"/>
      <c r="DQ15" s="4"/>
      <c r="DR15" s="6"/>
      <c r="DS15" s="4"/>
      <c r="DT15" s="4"/>
      <c r="DU15" s="4"/>
      <c r="DV15" s="4"/>
      <c r="DW15" s="4"/>
    </row>
    <row r="16" spans="1:127" s="2" customFormat="1" ht="12.75">
      <c r="A16" s="72">
        <v>1990</v>
      </c>
      <c r="B16" s="82" t="s">
        <v>272</v>
      </c>
      <c r="C16" s="172">
        <v>22</v>
      </c>
      <c r="D16" s="4"/>
      <c r="E16" s="10">
        <v>50</v>
      </c>
      <c r="F16" s="21">
        <v>0</v>
      </c>
      <c r="G16" s="6"/>
      <c r="H16" s="4"/>
      <c r="K16" s="4"/>
      <c r="L16" s="21"/>
      <c r="M16" s="16">
        <v>15</v>
      </c>
      <c r="N16" s="4"/>
      <c r="O16" s="4"/>
      <c r="P16" s="4"/>
      <c r="Q16" s="6"/>
      <c r="R16" s="15"/>
      <c r="T16" s="4"/>
      <c r="U16" s="4"/>
      <c r="V16" s="6"/>
      <c r="W16" s="4"/>
      <c r="X16" s="93">
        <v>25</v>
      </c>
      <c r="Y16" s="4"/>
      <c r="Z16" s="4"/>
      <c r="AA16" s="4"/>
      <c r="AB16" s="15"/>
      <c r="AC16" s="4"/>
      <c r="AD16" s="92">
        <v>6</v>
      </c>
      <c r="AE16" s="4"/>
      <c r="AF16" s="6"/>
      <c r="AG16" s="4"/>
      <c r="AH16" s="4"/>
      <c r="AI16" s="4"/>
      <c r="AJ16" s="92"/>
      <c r="AK16" s="4"/>
      <c r="AL16" s="15"/>
      <c r="AM16" s="4"/>
      <c r="AN16" s="4"/>
      <c r="AO16" s="4"/>
      <c r="AP16" s="6"/>
      <c r="AQ16" s="4"/>
      <c r="AR16" s="4"/>
      <c r="AS16" s="4"/>
      <c r="AT16" s="4"/>
      <c r="AU16" s="4"/>
      <c r="AV16" s="15"/>
      <c r="AW16" s="4"/>
      <c r="AX16" s="4"/>
      <c r="AY16" s="4"/>
      <c r="AZ16" s="6"/>
      <c r="BA16" s="92">
        <v>13</v>
      </c>
      <c r="BB16" s="4"/>
      <c r="BC16" s="92">
        <v>9</v>
      </c>
      <c r="BD16" s="4"/>
      <c r="BE16" s="4"/>
      <c r="BF16" s="15"/>
      <c r="BG16" s="4"/>
      <c r="BH16" s="4"/>
      <c r="BI16" s="4"/>
      <c r="BJ16" s="4"/>
      <c r="BK16" s="15"/>
      <c r="BM16" s="4"/>
      <c r="BN16" s="4"/>
      <c r="BO16" s="4"/>
      <c r="BP16" s="15"/>
      <c r="BQ16" s="4"/>
      <c r="BR16" s="4"/>
      <c r="BS16" s="4"/>
      <c r="BT16" s="4"/>
      <c r="BU16" s="15"/>
      <c r="BV16" s="4"/>
      <c r="BW16" s="4"/>
      <c r="BX16" s="4"/>
      <c r="BY16" s="92">
        <v>0</v>
      </c>
      <c r="BZ16" s="187">
        <v>0</v>
      </c>
      <c r="CA16" s="92"/>
      <c r="CB16" s="92"/>
      <c r="CC16" s="92"/>
      <c r="CD16" s="92"/>
      <c r="CE16" s="16">
        <v>1</v>
      </c>
      <c r="CG16" s="21">
        <v>11</v>
      </c>
      <c r="CH16" s="21">
        <v>8</v>
      </c>
      <c r="CI16" s="7">
        <v>12</v>
      </c>
      <c r="CJ16" s="21">
        <v>2</v>
      </c>
      <c r="CK16" s="1">
        <v>4</v>
      </c>
      <c r="CL16" s="4"/>
      <c r="CO16" s="16">
        <v>0</v>
      </c>
      <c r="CP16" s="4"/>
      <c r="CQ16" s="4"/>
      <c r="CR16" s="4"/>
      <c r="CS16" s="6"/>
      <c r="CT16" s="106">
        <v>13</v>
      </c>
      <c r="CU16" s="4"/>
      <c r="CV16" s="4"/>
      <c r="CY16" s="15"/>
      <c r="CZ16" s="4"/>
      <c r="DB16" s="4"/>
      <c r="DC16" s="6"/>
      <c r="DD16" s="4"/>
      <c r="DF16" s="21">
        <v>6</v>
      </c>
      <c r="DG16" s="4"/>
      <c r="DI16" s="15"/>
      <c r="DJ16" s="4"/>
      <c r="DK16" s="4"/>
      <c r="DM16" s="6"/>
      <c r="DN16" s="15"/>
      <c r="DP16" s="4"/>
      <c r="DQ16" s="4"/>
      <c r="DR16" s="6"/>
      <c r="DS16" s="4"/>
      <c r="DT16" s="21">
        <v>0</v>
      </c>
      <c r="DU16" s="21">
        <v>0</v>
      </c>
      <c r="DV16" s="4"/>
      <c r="DW16" s="4"/>
    </row>
    <row r="17" spans="1:127" s="2" customFormat="1" ht="12.75">
      <c r="A17" s="73">
        <v>1991</v>
      </c>
      <c r="B17" s="82" t="s">
        <v>273</v>
      </c>
      <c r="C17" s="172">
        <v>0</v>
      </c>
      <c r="D17" s="21">
        <v>12</v>
      </c>
      <c r="E17" s="10">
        <v>16</v>
      </c>
      <c r="F17" s="4"/>
      <c r="G17" s="6"/>
      <c r="H17" s="4"/>
      <c r="I17" s="4"/>
      <c r="J17" s="4"/>
      <c r="K17" s="4"/>
      <c r="L17" s="21">
        <v>13</v>
      </c>
      <c r="M17" s="16">
        <v>16</v>
      </c>
      <c r="N17" s="4"/>
      <c r="O17" s="10">
        <v>52</v>
      </c>
      <c r="P17" s="4"/>
      <c r="Q17" s="6"/>
      <c r="R17" s="15"/>
      <c r="T17" s="4"/>
      <c r="U17" s="4"/>
      <c r="V17" s="6"/>
      <c r="W17" s="4"/>
      <c r="X17" s="4"/>
      <c r="Y17" s="4"/>
      <c r="Z17" s="4"/>
      <c r="AA17" s="4"/>
      <c r="AB17" s="15"/>
      <c r="AC17" s="4"/>
      <c r="AD17" s="4"/>
      <c r="AE17" s="4"/>
      <c r="AF17" s="6"/>
      <c r="AG17" s="4"/>
      <c r="AH17" s="4"/>
      <c r="AI17" s="4"/>
      <c r="AJ17" s="4"/>
      <c r="AK17" s="4"/>
      <c r="AL17" s="15"/>
      <c r="AM17" s="4"/>
      <c r="AN17" s="4"/>
      <c r="AO17" s="4"/>
      <c r="AP17" s="6"/>
      <c r="AQ17" s="4"/>
      <c r="AR17" s="4"/>
      <c r="AS17" s="4"/>
      <c r="AT17" s="4"/>
      <c r="AU17" s="21">
        <v>16</v>
      </c>
      <c r="AV17" s="15"/>
      <c r="AW17" s="4"/>
      <c r="AX17" s="4"/>
      <c r="AY17" s="4"/>
      <c r="AZ17" s="6"/>
      <c r="BA17" s="4"/>
      <c r="BB17" s="4"/>
      <c r="BC17" s="4"/>
      <c r="BD17" s="4"/>
      <c r="BE17" s="4"/>
      <c r="BF17" s="15"/>
      <c r="BG17" s="4"/>
      <c r="BH17" s="4"/>
      <c r="BI17" s="4"/>
      <c r="BJ17" s="4"/>
      <c r="BK17" s="15"/>
      <c r="BL17" s="4"/>
      <c r="BM17" s="4"/>
      <c r="BN17" s="4"/>
      <c r="BO17" s="4"/>
      <c r="BP17" s="16">
        <v>1</v>
      </c>
      <c r="BQ17" s="21">
        <v>1</v>
      </c>
      <c r="BR17" s="4"/>
      <c r="BS17" s="4"/>
      <c r="BT17" s="4"/>
      <c r="BU17" s="15"/>
      <c r="BV17" s="4"/>
      <c r="BW17" s="21">
        <v>0</v>
      </c>
      <c r="BX17" s="21">
        <v>0</v>
      </c>
      <c r="BY17" s="4"/>
      <c r="BZ17" s="15"/>
      <c r="CA17" s="4"/>
      <c r="CB17" s="4"/>
      <c r="CC17" s="4"/>
      <c r="CD17" s="4"/>
      <c r="CE17" s="16">
        <v>32</v>
      </c>
      <c r="CF17" s="1">
        <v>6</v>
      </c>
      <c r="CG17" s="4"/>
      <c r="CH17" s="21">
        <v>2</v>
      </c>
      <c r="CI17" s="6"/>
      <c r="CJ17" s="21">
        <v>3</v>
      </c>
      <c r="CK17" s="106">
        <v>1</v>
      </c>
      <c r="CL17" s="10">
        <v>5</v>
      </c>
      <c r="CM17" s="1">
        <v>4</v>
      </c>
      <c r="CO17" s="16">
        <v>27</v>
      </c>
      <c r="CP17" s="4"/>
      <c r="CQ17" s="21">
        <v>14</v>
      </c>
      <c r="CR17" s="4"/>
      <c r="CS17" s="6"/>
      <c r="CU17" s="4"/>
      <c r="CV17" s="21">
        <v>47</v>
      </c>
      <c r="CY17" s="16">
        <v>2</v>
      </c>
      <c r="CZ17" s="4"/>
      <c r="DB17" s="4"/>
      <c r="DC17" s="6"/>
      <c r="DD17" s="4"/>
      <c r="DF17" s="4"/>
      <c r="DG17" s="4"/>
      <c r="DI17" s="15"/>
      <c r="DJ17" s="4"/>
      <c r="DK17" s="4"/>
      <c r="DM17" s="6"/>
      <c r="DN17" s="15"/>
      <c r="DQ17" s="4"/>
      <c r="DR17" s="6"/>
      <c r="DS17" s="4"/>
      <c r="DU17" s="4"/>
      <c r="DV17" s="4"/>
      <c r="DW17" s="4"/>
    </row>
    <row r="18" spans="1:127" s="2" customFormat="1" ht="12.75">
      <c r="A18" s="72">
        <v>1992</v>
      </c>
      <c r="B18" s="82" t="s">
        <v>274</v>
      </c>
      <c r="C18" s="172">
        <v>20</v>
      </c>
      <c r="D18" s="21">
        <v>1</v>
      </c>
      <c r="E18" s="21">
        <v>9</v>
      </c>
      <c r="F18" s="4"/>
      <c r="G18" s="7">
        <v>17</v>
      </c>
      <c r="H18" s="4"/>
      <c r="K18" s="10">
        <v>50</v>
      </c>
      <c r="L18" s="10">
        <v>14</v>
      </c>
      <c r="M18" s="16">
        <v>24</v>
      </c>
      <c r="N18" s="4"/>
      <c r="O18" s="21">
        <v>46</v>
      </c>
      <c r="P18" s="4"/>
      <c r="Q18" s="7">
        <v>14</v>
      </c>
      <c r="R18" s="15"/>
      <c r="T18" s="4"/>
      <c r="U18" s="4"/>
      <c r="V18" s="6"/>
      <c r="W18" s="4"/>
      <c r="X18" s="21">
        <v>7</v>
      </c>
      <c r="Y18" s="4"/>
      <c r="Z18" s="4"/>
      <c r="AA18" s="4"/>
      <c r="AB18" s="15"/>
      <c r="AC18" s="4"/>
      <c r="AD18" s="21">
        <v>1</v>
      </c>
      <c r="AE18" s="4"/>
      <c r="AF18" s="6"/>
      <c r="AG18" s="4"/>
      <c r="AH18" s="4"/>
      <c r="AI18" s="4"/>
      <c r="AJ18" s="4"/>
      <c r="AK18" s="4"/>
      <c r="AL18" s="15"/>
      <c r="AM18" s="4"/>
      <c r="AN18" s="4"/>
      <c r="AO18" s="4"/>
      <c r="AP18" s="6"/>
      <c r="AQ18" s="4"/>
      <c r="AR18" s="4"/>
      <c r="AS18" s="4"/>
      <c r="AT18" s="4"/>
      <c r="AU18" s="4"/>
      <c r="AV18" s="15"/>
      <c r="AW18" s="4"/>
      <c r="AX18" s="4"/>
      <c r="AY18" s="4"/>
      <c r="AZ18" s="6"/>
      <c r="BA18" s="4"/>
      <c r="BB18" s="4"/>
      <c r="BC18" s="4"/>
      <c r="BD18" s="4"/>
      <c r="BE18" s="4"/>
      <c r="BF18" s="15"/>
      <c r="BG18" s="4"/>
      <c r="BH18" s="4"/>
      <c r="BI18" s="4"/>
      <c r="BJ18" s="4"/>
      <c r="BK18" s="15"/>
      <c r="BM18" s="4"/>
      <c r="BN18" s="4"/>
      <c r="BO18" s="4"/>
      <c r="BP18" s="15"/>
      <c r="BQ18" s="4"/>
      <c r="BR18" s="4"/>
      <c r="BS18" s="4"/>
      <c r="BT18" s="4"/>
      <c r="BU18" s="15"/>
      <c r="BV18" s="4"/>
      <c r="BW18" s="4"/>
      <c r="BX18" s="4"/>
      <c r="BY18" s="4"/>
      <c r="BZ18" s="15"/>
      <c r="CA18" s="4"/>
      <c r="CB18" s="4"/>
      <c r="CC18" s="4"/>
      <c r="CD18" s="4"/>
      <c r="CE18" s="16">
        <v>9</v>
      </c>
      <c r="CF18" s="1">
        <v>0</v>
      </c>
      <c r="CG18" s="4"/>
      <c r="CH18" s="21">
        <v>0</v>
      </c>
      <c r="CI18" s="6"/>
      <c r="CJ18" s="21">
        <v>2</v>
      </c>
      <c r="CK18" s="1">
        <v>2</v>
      </c>
      <c r="CL18" s="21">
        <v>4</v>
      </c>
      <c r="CO18" s="16">
        <v>0</v>
      </c>
      <c r="CP18" s="4"/>
      <c r="CQ18" s="21">
        <v>7</v>
      </c>
      <c r="CR18" s="4"/>
      <c r="CS18" s="6"/>
      <c r="CT18" s="1">
        <v>0</v>
      </c>
      <c r="CU18" s="4"/>
      <c r="CV18" s="4"/>
      <c r="CY18" s="16">
        <v>1</v>
      </c>
      <c r="CZ18" s="4"/>
      <c r="DA18" s="106">
        <v>72</v>
      </c>
      <c r="DB18" s="4"/>
      <c r="DC18" s="6"/>
      <c r="DD18" s="4"/>
      <c r="DF18" s="4"/>
      <c r="DG18" s="4"/>
      <c r="DI18" s="15"/>
      <c r="DJ18" s="4"/>
      <c r="DK18" s="4"/>
      <c r="DL18" s="4"/>
      <c r="DM18" s="6"/>
      <c r="DN18" s="15"/>
      <c r="DP18" s="4"/>
      <c r="DQ18" s="4"/>
      <c r="DR18" s="6"/>
      <c r="DS18" s="4"/>
      <c r="DT18" s="4"/>
      <c r="DU18" s="4"/>
      <c r="DV18" s="4"/>
      <c r="DW18" s="4"/>
    </row>
    <row r="19" spans="1:127" s="2" customFormat="1" ht="12.75">
      <c r="A19" s="74">
        <v>1993</v>
      </c>
      <c r="B19" s="82" t="s">
        <v>275</v>
      </c>
      <c r="C19" s="172">
        <v>16</v>
      </c>
      <c r="D19" s="21" t="s">
        <v>174</v>
      </c>
      <c r="E19" s="10">
        <v>23</v>
      </c>
      <c r="F19" s="4"/>
      <c r="G19" s="7">
        <v>24</v>
      </c>
      <c r="H19" s="4"/>
      <c r="K19" s="10">
        <v>51</v>
      </c>
      <c r="L19" s="4"/>
      <c r="M19" s="15"/>
      <c r="N19" s="4"/>
      <c r="O19" s="10">
        <v>25</v>
      </c>
      <c r="P19" s="4"/>
      <c r="Q19" s="7">
        <v>20</v>
      </c>
      <c r="R19" s="15"/>
      <c r="T19" s="4"/>
      <c r="U19" s="4"/>
      <c r="V19" s="6"/>
      <c r="W19" s="4"/>
      <c r="X19" s="4"/>
      <c r="Y19" s="4"/>
      <c r="Z19" s="4"/>
      <c r="AA19" s="4"/>
      <c r="AB19" s="15"/>
      <c r="AC19" s="4"/>
      <c r="AD19" s="4"/>
      <c r="AE19" s="4"/>
      <c r="AF19" s="188">
        <v>1</v>
      </c>
      <c r="AG19" s="4"/>
      <c r="AH19" s="4"/>
      <c r="AI19" s="4"/>
      <c r="AJ19" s="4"/>
      <c r="AK19" s="4"/>
      <c r="AL19" s="15"/>
      <c r="AM19" s="4"/>
      <c r="AN19" s="4"/>
      <c r="AO19" s="4"/>
      <c r="AP19" s="6"/>
      <c r="AQ19" s="4"/>
      <c r="AR19" s="4"/>
      <c r="AS19" s="4"/>
      <c r="AT19" s="4"/>
      <c r="AU19" s="4"/>
      <c r="AV19" s="15"/>
      <c r="AW19" s="4"/>
      <c r="AX19" s="92">
        <v>15</v>
      </c>
      <c r="AY19" s="4"/>
      <c r="AZ19" s="6"/>
      <c r="BA19" s="4"/>
      <c r="BB19" s="4"/>
      <c r="BC19" s="4"/>
      <c r="BD19" s="92">
        <v>8</v>
      </c>
      <c r="BE19" s="92">
        <v>7</v>
      </c>
      <c r="BF19" s="15"/>
      <c r="BG19" s="4"/>
      <c r="BH19" s="4"/>
      <c r="BI19" s="4"/>
      <c r="BJ19" s="4"/>
      <c r="BK19" s="15"/>
      <c r="BM19" s="4"/>
      <c r="BN19" s="4"/>
      <c r="BO19" s="4"/>
      <c r="BP19" s="15"/>
      <c r="BQ19" s="4"/>
      <c r="BR19" s="4"/>
      <c r="BS19" s="4"/>
      <c r="BT19" s="4"/>
      <c r="BU19" s="15"/>
      <c r="BV19" s="4"/>
      <c r="BW19" s="4"/>
      <c r="BX19" s="4"/>
      <c r="BY19" s="4"/>
      <c r="BZ19" s="15"/>
      <c r="CA19" s="4"/>
      <c r="CB19" s="4"/>
      <c r="CC19" s="4"/>
      <c r="CD19" s="4"/>
      <c r="CE19" s="16">
        <v>6</v>
      </c>
      <c r="CF19" s="1">
        <v>8</v>
      </c>
      <c r="CG19" s="21">
        <v>16</v>
      </c>
      <c r="CH19" s="21">
        <v>5</v>
      </c>
      <c r="CI19" s="6"/>
      <c r="CJ19" s="21">
        <v>4</v>
      </c>
      <c r="CK19" s="1">
        <v>4</v>
      </c>
      <c r="CL19" s="10">
        <v>0</v>
      </c>
      <c r="CO19" s="15"/>
      <c r="CP19" s="4"/>
      <c r="CQ19" s="21">
        <v>39</v>
      </c>
      <c r="CR19" s="4"/>
      <c r="CS19" s="6"/>
      <c r="CU19" s="4"/>
      <c r="CV19" s="21">
        <v>12</v>
      </c>
      <c r="CY19" s="15"/>
      <c r="CZ19" s="4"/>
      <c r="DB19" s="4"/>
      <c r="DC19" s="6"/>
      <c r="DD19" s="92">
        <v>20</v>
      </c>
      <c r="DF19" s="4"/>
      <c r="DG19" s="4"/>
      <c r="DI19" s="15"/>
      <c r="DJ19" s="4"/>
      <c r="DK19" s="10">
        <v>4</v>
      </c>
      <c r="DM19" s="6"/>
      <c r="DN19" s="15"/>
      <c r="DP19" s="4"/>
      <c r="DQ19" s="4"/>
      <c r="DR19" s="6"/>
      <c r="DS19" s="4"/>
      <c r="DT19" s="4"/>
      <c r="DU19" s="4"/>
      <c r="DV19" s="4"/>
      <c r="DW19" s="4"/>
    </row>
    <row r="20" spans="1:127" s="2" customFormat="1" ht="12.75">
      <c r="A20" s="72">
        <v>1994</v>
      </c>
      <c r="B20" s="82" t="s">
        <v>276</v>
      </c>
      <c r="C20" s="172">
        <v>0</v>
      </c>
      <c r="D20" s="21" t="s">
        <v>174</v>
      </c>
      <c r="E20" s="21">
        <v>35</v>
      </c>
      <c r="F20" s="10">
        <v>0</v>
      </c>
      <c r="G20" s="7">
        <v>18</v>
      </c>
      <c r="H20" s="4"/>
      <c r="K20" s="10">
        <v>30</v>
      </c>
      <c r="L20" s="4"/>
      <c r="M20" s="16">
        <v>11</v>
      </c>
      <c r="N20" s="4"/>
      <c r="O20" s="4"/>
      <c r="P20" s="4"/>
      <c r="Q20" s="6"/>
      <c r="R20" s="15"/>
      <c r="U20" s="4"/>
      <c r="V20" s="6" t="s">
        <v>174</v>
      </c>
      <c r="W20" s="10">
        <v>35</v>
      </c>
      <c r="X20" s="4"/>
      <c r="Y20" s="4"/>
      <c r="Z20" s="4"/>
      <c r="AA20" s="4"/>
      <c r="AB20" s="16">
        <v>3</v>
      </c>
      <c r="AC20" s="4"/>
      <c r="AD20" s="4"/>
      <c r="AE20" s="4"/>
      <c r="AF20" s="6"/>
      <c r="AG20" s="4"/>
      <c r="AH20" s="4"/>
      <c r="AI20" s="4"/>
      <c r="AJ20" s="4"/>
      <c r="AK20" s="4"/>
      <c r="AL20" s="15"/>
      <c r="AM20" s="4"/>
      <c r="AN20" s="4"/>
      <c r="AO20" s="4"/>
      <c r="AP20" s="6"/>
      <c r="AQ20" s="4"/>
      <c r="AR20" s="4"/>
      <c r="AS20" s="4"/>
      <c r="AT20" s="4"/>
      <c r="AU20" s="4"/>
      <c r="AV20" s="16">
        <v>16</v>
      </c>
      <c r="AW20" s="4"/>
      <c r="AX20" s="4"/>
      <c r="AY20" s="4"/>
      <c r="AZ20" s="6"/>
      <c r="BA20" s="4"/>
      <c r="BB20" s="4"/>
      <c r="BC20" s="4"/>
      <c r="BD20" s="4"/>
      <c r="BE20" s="4"/>
      <c r="BF20" s="15"/>
      <c r="BG20" s="21">
        <v>6</v>
      </c>
      <c r="BH20" s="4"/>
      <c r="BI20" s="4"/>
      <c r="BJ20" s="4"/>
      <c r="BK20" s="15"/>
      <c r="BM20" s="4"/>
      <c r="BN20" s="4"/>
      <c r="BO20" s="4"/>
      <c r="BP20" s="15"/>
      <c r="BQ20" s="4"/>
      <c r="BR20" s="4"/>
      <c r="BS20" s="4"/>
      <c r="BT20" s="4"/>
      <c r="BU20" s="15"/>
      <c r="BV20" s="4"/>
      <c r="BW20" s="4"/>
      <c r="BX20" s="4"/>
      <c r="BY20" s="4"/>
      <c r="BZ20" s="15"/>
      <c r="CA20" s="4"/>
      <c r="CB20" s="4"/>
      <c r="CC20" s="4"/>
      <c r="CD20" s="4"/>
      <c r="CE20" s="16">
        <v>11</v>
      </c>
      <c r="CF20" s="1">
        <v>0</v>
      </c>
      <c r="CG20" s="4"/>
      <c r="CH20" s="21">
        <v>6</v>
      </c>
      <c r="CI20" s="8">
        <v>10</v>
      </c>
      <c r="CJ20" s="21">
        <v>0</v>
      </c>
      <c r="CK20" s="1">
        <v>4</v>
      </c>
      <c r="CL20" s="21">
        <v>0</v>
      </c>
      <c r="CO20" s="16">
        <v>13</v>
      </c>
      <c r="CP20" s="4"/>
      <c r="CQ20" s="21">
        <v>70</v>
      </c>
      <c r="CR20" s="4"/>
      <c r="CS20" s="6"/>
      <c r="CU20" s="4"/>
      <c r="CV20" s="4"/>
      <c r="CY20" s="15"/>
      <c r="CZ20" s="4"/>
      <c r="DB20" s="4"/>
      <c r="DC20" s="7">
        <v>25</v>
      </c>
      <c r="DD20" s="4"/>
      <c r="DF20" s="4"/>
      <c r="DG20" s="21">
        <v>6</v>
      </c>
      <c r="DI20" s="15"/>
      <c r="DJ20" s="4"/>
      <c r="DK20" s="4"/>
      <c r="DM20" s="6"/>
      <c r="DN20" s="15"/>
      <c r="DP20" s="4"/>
      <c r="DQ20" s="4"/>
      <c r="DR20" s="6"/>
      <c r="DS20" s="4"/>
      <c r="DT20" s="4"/>
      <c r="DU20" s="4"/>
      <c r="DV20" s="4"/>
      <c r="DW20" s="4"/>
    </row>
    <row r="21" spans="1:127" s="2" customFormat="1" ht="12.75">
      <c r="A21" s="72">
        <v>1995</v>
      </c>
      <c r="B21" s="82" t="s">
        <v>273</v>
      </c>
      <c r="C21" s="172">
        <v>6</v>
      </c>
      <c r="D21" s="4"/>
      <c r="E21" s="10">
        <v>1</v>
      </c>
      <c r="F21" s="21">
        <v>0</v>
      </c>
      <c r="G21" s="7">
        <v>42</v>
      </c>
      <c r="H21" s="4"/>
      <c r="J21" s="1">
        <v>0</v>
      </c>
      <c r="K21" s="4"/>
      <c r="L21" s="10">
        <v>6</v>
      </c>
      <c r="M21" s="15"/>
      <c r="N21" s="4"/>
      <c r="O21" s="4"/>
      <c r="P21" s="4"/>
      <c r="Q21" s="6"/>
      <c r="R21" s="15"/>
      <c r="T21" s="4"/>
      <c r="U21" s="4"/>
      <c r="V21" s="6"/>
      <c r="W21" s="4"/>
      <c r="X21" s="4"/>
      <c r="Y21" s="4"/>
      <c r="Z21" s="4"/>
      <c r="AA21" s="21">
        <v>1</v>
      </c>
      <c r="AB21" s="15"/>
      <c r="AC21" s="4"/>
      <c r="AD21" s="4"/>
      <c r="AE21" s="4"/>
      <c r="AF21" s="7">
        <v>3</v>
      </c>
      <c r="AG21" s="4"/>
      <c r="AH21" s="4"/>
      <c r="AI21" s="4"/>
      <c r="AJ21" s="4"/>
      <c r="AK21" s="4"/>
      <c r="AL21" s="15"/>
      <c r="AM21" s="4"/>
      <c r="AN21" s="4"/>
      <c r="AO21" s="21">
        <v>23</v>
      </c>
      <c r="AP21" s="6"/>
      <c r="AQ21" s="4"/>
      <c r="AR21" s="4"/>
      <c r="AS21" s="4"/>
      <c r="AT21" s="4"/>
      <c r="AU21" s="4"/>
      <c r="AV21" s="15"/>
      <c r="AW21" s="4"/>
      <c r="AX21" s="4"/>
      <c r="AY21" s="4"/>
      <c r="AZ21" s="6"/>
      <c r="BA21" s="4"/>
      <c r="BB21" s="4"/>
      <c r="BC21" s="4"/>
      <c r="BD21" s="4"/>
      <c r="BE21" s="4"/>
      <c r="BF21" s="15"/>
      <c r="BG21" s="4"/>
      <c r="BH21" s="4"/>
      <c r="BI21" s="4"/>
      <c r="BJ21" s="4"/>
      <c r="BK21" s="15"/>
      <c r="BM21" s="4"/>
      <c r="BN21" s="4"/>
      <c r="BO21" s="4"/>
      <c r="BP21" s="15"/>
      <c r="BQ21" s="4"/>
      <c r="BR21" s="4"/>
      <c r="BS21" s="4"/>
      <c r="BT21" s="4"/>
      <c r="BU21" s="15"/>
      <c r="BV21" s="4"/>
      <c r="BW21" s="4"/>
      <c r="BX21" s="4"/>
      <c r="BY21" s="4"/>
      <c r="BZ21" s="15"/>
      <c r="CA21" s="4"/>
      <c r="CB21" s="4"/>
      <c r="CC21" s="4"/>
      <c r="CD21" s="4"/>
      <c r="CE21" s="16">
        <v>17</v>
      </c>
      <c r="CF21" s="1">
        <v>5</v>
      </c>
      <c r="CG21" s="21">
        <v>5</v>
      </c>
      <c r="CH21" s="21">
        <v>1</v>
      </c>
      <c r="CI21" s="7">
        <v>17</v>
      </c>
      <c r="CJ21" s="21">
        <v>11</v>
      </c>
      <c r="CK21" s="1">
        <v>0</v>
      </c>
      <c r="CL21" s="10">
        <v>2</v>
      </c>
      <c r="CM21" s="1">
        <v>0</v>
      </c>
      <c r="CO21" s="16">
        <v>0</v>
      </c>
      <c r="CP21" s="4"/>
      <c r="CQ21" s="21">
        <v>6</v>
      </c>
      <c r="CR21" s="21">
        <v>12</v>
      </c>
      <c r="CS21" s="6"/>
      <c r="CU21" s="21">
        <v>0</v>
      </c>
      <c r="CV21" s="4"/>
      <c r="CY21" s="15"/>
      <c r="CZ21" s="4"/>
      <c r="DB21" s="4"/>
      <c r="DC21" s="6"/>
      <c r="DD21" s="4"/>
      <c r="DF21" s="4"/>
      <c r="DG21" s="4"/>
      <c r="DI21" s="15"/>
      <c r="DJ21" s="4"/>
      <c r="DK21" s="4"/>
      <c r="DM21" s="6"/>
      <c r="DN21" s="15"/>
      <c r="DP21" s="4"/>
      <c r="DQ21" s="4"/>
      <c r="DR21" s="6"/>
      <c r="DS21" s="4"/>
      <c r="DT21" s="4"/>
      <c r="DU21" s="4"/>
      <c r="DV21" s="4"/>
      <c r="DW21" s="4"/>
    </row>
    <row r="22" spans="1:127" s="2" customFormat="1" ht="12.75">
      <c r="A22" s="72">
        <v>1996</v>
      </c>
      <c r="B22" s="82" t="s">
        <v>277</v>
      </c>
      <c r="C22" s="44"/>
      <c r="D22" s="4"/>
      <c r="E22" s="4"/>
      <c r="F22" s="4"/>
      <c r="G22" s="6"/>
      <c r="H22" s="4"/>
      <c r="K22" s="4"/>
      <c r="L22" s="4"/>
      <c r="M22" s="15"/>
      <c r="N22" s="4"/>
      <c r="O22" s="4"/>
      <c r="P22" s="4"/>
      <c r="Q22" s="6"/>
      <c r="R22" s="15"/>
      <c r="T22" s="4"/>
      <c r="U22" s="4"/>
      <c r="V22" s="6"/>
      <c r="W22" s="4"/>
      <c r="X22" s="4"/>
      <c r="Y22" s="4"/>
      <c r="Z22" s="4"/>
      <c r="AA22" s="4"/>
      <c r="AB22" s="15"/>
      <c r="AC22" s="4"/>
      <c r="AD22" s="4"/>
      <c r="AE22" s="4"/>
      <c r="AF22" s="6"/>
      <c r="AG22" s="4"/>
      <c r="AH22" s="4"/>
      <c r="AI22" s="4"/>
      <c r="AJ22" s="4"/>
      <c r="AK22" s="4"/>
      <c r="AL22" s="15"/>
      <c r="AM22" s="4"/>
      <c r="AN22" s="4"/>
      <c r="AO22" s="4"/>
      <c r="AP22" s="6"/>
      <c r="AQ22" s="4"/>
      <c r="AR22" s="4"/>
      <c r="AS22" s="4"/>
      <c r="AT22" s="4"/>
      <c r="AU22" s="4"/>
      <c r="AV22" s="15"/>
      <c r="AW22" s="4"/>
      <c r="AX22" s="4"/>
      <c r="AY22" s="4"/>
      <c r="AZ22" s="6"/>
      <c r="BA22" s="4"/>
      <c r="BB22" s="4"/>
      <c r="BC22" s="4"/>
      <c r="BD22" s="4"/>
      <c r="BE22" s="4"/>
      <c r="BF22" s="15"/>
      <c r="BG22" s="4"/>
      <c r="BH22" s="4"/>
      <c r="BI22" s="4"/>
      <c r="BJ22" s="4"/>
      <c r="BK22" s="15"/>
      <c r="BM22" s="4"/>
      <c r="BN22" s="4"/>
      <c r="BO22" s="4"/>
      <c r="BP22" s="15"/>
      <c r="BQ22" s="4"/>
      <c r="BR22" s="4"/>
      <c r="BS22" s="4"/>
      <c r="BT22" s="4"/>
      <c r="BU22" s="15"/>
      <c r="BV22" s="4"/>
      <c r="BW22" s="4"/>
      <c r="BX22" s="4"/>
      <c r="BY22" s="4"/>
      <c r="BZ22" s="15"/>
      <c r="CA22" s="4"/>
      <c r="CB22" s="4"/>
      <c r="CC22" s="4"/>
      <c r="CD22" s="4"/>
      <c r="CE22" s="15"/>
      <c r="CG22" s="4"/>
      <c r="CH22" s="4"/>
      <c r="CI22" s="6"/>
      <c r="CJ22" s="4"/>
      <c r="CL22" s="4"/>
      <c r="CO22" s="15"/>
      <c r="CP22" s="4"/>
      <c r="CQ22" s="4"/>
      <c r="CR22" s="4"/>
      <c r="CS22" s="6"/>
      <c r="CU22" s="4"/>
      <c r="CV22" s="4"/>
      <c r="CY22" s="15"/>
      <c r="CZ22" s="4"/>
      <c r="DB22" s="4"/>
      <c r="DC22" s="6"/>
      <c r="DD22" s="4"/>
      <c r="DF22" s="4"/>
      <c r="DG22" s="4"/>
      <c r="DI22" s="15"/>
      <c r="DJ22" s="4"/>
      <c r="DK22" s="4"/>
      <c r="DM22" s="6"/>
      <c r="DN22" s="15"/>
      <c r="DP22" s="4"/>
      <c r="DQ22" s="4"/>
      <c r="DR22" s="6"/>
      <c r="DS22" s="4"/>
      <c r="DT22" s="4"/>
      <c r="DU22" s="4"/>
      <c r="DV22" s="4"/>
      <c r="DW22" s="4"/>
    </row>
    <row r="23" spans="1:127" s="63" customFormat="1" ht="12.75">
      <c r="A23" s="75">
        <v>1997</v>
      </c>
      <c r="B23" s="83" t="s">
        <v>278</v>
      </c>
      <c r="C23" s="70"/>
      <c r="D23" s="66"/>
      <c r="E23" s="66"/>
      <c r="F23" s="66"/>
      <c r="G23" s="65"/>
      <c r="H23" s="66"/>
      <c r="K23" s="66"/>
      <c r="L23" s="66"/>
      <c r="M23" s="67"/>
      <c r="N23" s="66"/>
      <c r="O23" s="66"/>
      <c r="P23" s="66"/>
      <c r="Q23" s="65"/>
      <c r="R23" s="67"/>
      <c r="T23" s="66"/>
      <c r="U23" s="66"/>
      <c r="V23" s="65"/>
      <c r="W23" s="66"/>
      <c r="X23" s="66"/>
      <c r="Y23" s="66"/>
      <c r="Z23" s="66"/>
      <c r="AA23" s="66"/>
      <c r="AB23" s="67"/>
      <c r="AC23" s="66"/>
      <c r="AD23" s="66"/>
      <c r="AE23" s="66"/>
      <c r="AF23" s="65"/>
      <c r="AG23" s="66"/>
      <c r="AH23" s="66"/>
      <c r="AI23" s="66"/>
      <c r="AJ23" s="66"/>
      <c r="AK23" s="66"/>
      <c r="AL23" s="67"/>
      <c r="AM23" s="66"/>
      <c r="AN23" s="66"/>
      <c r="AO23" s="66"/>
      <c r="AP23" s="65"/>
      <c r="AQ23" s="66"/>
      <c r="AR23" s="66"/>
      <c r="AS23" s="66"/>
      <c r="AT23" s="66"/>
      <c r="AU23" s="66"/>
      <c r="AV23" s="67"/>
      <c r="AW23" s="66"/>
      <c r="AX23" s="66"/>
      <c r="AY23" s="66"/>
      <c r="AZ23" s="65"/>
      <c r="BA23" s="66"/>
      <c r="BB23" s="66"/>
      <c r="BC23" s="66"/>
      <c r="BD23" s="66"/>
      <c r="BE23" s="66"/>
      <c r="BF23" s="67"/>
      <c r="BG23" s="66"/>
      <c r="BH23" s="66"/>
      <c r="BI23" s="66"/>
      <c r="BJ23" s="66"/>
      <c r="BK23" s="67"/>
      <c r="BM23" s="66"/>
      <c r="BN23" s="66"/>
      <c r="BO23" s="66"/>
      <c r="BP23" s="67"/>
      <c r="BQ23" s="66"/>
      <c r="BR23" s="66"/>
      <c r="BS23" s="66"/>
      <c r="BT23" s="66"/>
      <c r="BU23" s="67"/>
      <c r="BV23" s="66"/>
      <c r="BW23" s="66"/>
      <c r="BX23" s="66"/>
      <c r="BY23" s="66"/>
      <c r="BZ23" s="67"/>
      <c r="CA23" s="66"/>
      <c r="CB23" s="66"/>
      <c r="CC23" s="66"/>
      <c r="CD23" s="66"/>
      <c r="CE23" s="67"/>
      <c r="CG23" s="66"/>
      <c r="CH23" s="66"/>
      <c r="CI23" s="65"/>
      <c r="CJ23" s="66"/>
      <c r="CL23" s="66"/>
      <c r="CO23" s="67"/>
      <c r="CP23" s="66"/>
      <c r="CQ23" s="66"/>
      <c r="CR23" s="66"/>
      <c r="CS23" s="65"/>
      <c r="CU23" s="66"/>
      <c r="CV23" s="66"/>
      <c r="CY23" s="67"/>
      <c r="CZ23" s="66"/>
      <c r="DB23" s="66"/>
      <c r="DC23" s="65"/>
      <c r="DD23" s="66"/>
      <c r="DF23" s="66"/>
      <c r="DG23" s="66"/>
      <c r="DI23" s="67"/>
      <c r="DJ23" s="66"/>
      <c r="DK23" s="66"/>
      <c r="DM23" s="65"/>
      <c r="DN23" s="67"/>
      <c r="DP23" s="66"/>
      <c r="DQ23" s="66"/>
      <c r="DR23" s="65"/>
      <c r="DS23" s="66"/>
      <c r="DT23" s="66"/>
      <c r="DU23" s="66"/>
      <c r="DV23" s="66"/>
      <c r="DW23" s="66"/>
    </row>
    <row r="24" spans="1:127" s="2" customFormat="1" ht="12.75">
      <c r="A24" s="72">
        <v>1998</v>
      </c>
      <c r="B24" s="82" t="s">
        <v>271</v>
      </c>
      <c r="C24" s="172">
        <v>33</v>
      </c>
      <c r="D24" s="4"/>
      <c r="E24" s="21">
        <v>1</v>
      </c>
      <c r="F24" s="21">
        <v>3</v>
      </c>
      <c r="G24" s="7">
        <v>0</v>
      </c>
      <c r="H24" s="4"/>
      <c r="K24" s="4"/>
      <c r="L24" s="4"/>
      <c r="M24" s="15"/>
      <c r="N24" s="4"/>
      <c r="O24" s="4"/>
      <c r="P24" s="4"/>
      <c r="Q24" s="6"/>
      <c r="R24" s="15"/>
      <c r="T24" s="4"/>
      <c r="U24" s="10">
        <v>60</v>
      </c>
      <c r="V24" s="6"/>
      <c r="W24" s="4"/>
      <c r="X24" s="4"/>
      <c r="Y24" s="4"/>
      <c r="Z24" s="4"/>
      <c r="AA24" s="4"/>
      <c r="AB24" s="15"/>
      <c r="AC24" s="21">
        <v>9</v>
      </c>
      <c r="AD24" s="4"/>
      <c r="AE24" s="4"/>
      <c r="AF24" s="6"/>
      <c r="AG24" s="21">
        <v>2</v>
      </c>
      <c r="AH24" s="4"/>
      <c r="AI24" s="4"/>
      <c r="AJ24" s="4"/>
      <c r="AK24" s="4"/>
      <c r="AL24" s="15"/>
      <c r="AM24" s="4"/>
      <c r="AN24" s="4"/>
      <c r="AO24" s="4"/>
      <c r="AP24" s="6"/>
      <c r="AQ24" s="21">
        <v>19</v>
      </c>
      <c r="AR24" s="4"/>
      <c r="AS24" s="4"/>
      <c r="AT24" s="4"/>
      <c r="AU24" s="4"/>
      <c r="AV24" s="15"/>
      <c r="AW24" s="21">
        <v>15</v>
      </c>
      <c r="AX24" s="4"/>
      <c r="AY24" s="4"/>
      <c r="AZ24" s="7">
        <v>13</v>
      </c>
      <c r="BA24" s="4"/>
      <c r="BB24" s="4"/>
      <c r="BC24" s="4"/>
      <c r="BD24" s="4"/>
      <c r="BE24" s="4"/>
      <c r="BF24" s="15"/>
      <c r="BG24" s="4"/>
      <c r="BH24" s="4"/>
      <c r="BI24" s="4"/>
      <c r="BJ24" s="4"/>
      <c r="BK24" s="15"/>
      <c r="BM24" s="4"/>
      <c r="BN24" s="4"/>
      <c r="BO24" s="4"/>
      <c r="BP24" s="15"/>
      <c r="BQ24" s="4"/>
      <c r="BR24" s="4"/>
      <c r="BS24" s="4"/>
      <c r="BT24" s="4"/>
      <c r="BU24" s="15"/>
      <c r="BV24" s="21">
        <v>0</v>
      </c>
      <c r="BW24" s="4"/>
      <c r="BX24" s="4"/>
      <c r="BY24" s="4"/>
      <c r="BZ24" s="15"/>
      <c r="CA24" s="4"/>
      <c r="CB24" s="4"/>
      <c r="CC24" s="4"/>
      <c r="CD24" s="4"/>
      <c r="CE24" s="16">
        <v>8</v>
      </c>
      <c r="CF24" s="1">
        <v>27</v>
      </c>
      <c r="CG24" s="21">
        <v>0</v>
      </c>
      <c r="CH24" s="21">
        <v>9</v>
      </c>
      <c r="CI24" s="7">
        <v>6</v>
      </c>
      <c r="CJ24" s="21">
        <v>5</v>
      </c>
      <c r="CK24" s="1">
        <v>0</v>
      </c>
      <c r="CL24" s="21">
        <v>0</v>
      </c>
      <c r="CM24" s="1">
        <v>9</v>
      </c>
      <c r="CN24" s="1">
        <v>58</v>
      </c>
      <c r="CO24" s="15"/>
      <c r="CP24" s="4"/>
      <c r="CQ24" s="4"/>
      <c r="CR24" s="4"/>
      <c r="CS24" s="6"/>
      <c r="CU24" s="10">
        <v>4</v>
      </c>
      <c r="CV24" s="4"/>
      <c r="CY24" s="15"/>
      <c r="CZ24" s="4"/>
      <c r="DB24" s="4"/>
      <c r="DC24" s="6"/>
      <c r="DD24" s="4"/>
      <c r="DF24" s="4"/>
      <c r="DG24" s="4"/>
      <c r="DI24" s="15"/>
      <c r="DJ24" s="4"/>
      <c r="DK24" s="4"/>
      <c r="DM24" s="6"/>
      <c r="DN24" s="15"/>
      <c r="DP24" s="4"/>
      <c r="DQ24" s="4"/>
      <c r="DR24" s="6"/>
      <c r="DS24" s="4"/>
      <c r="DT24" s="4"/>
      <c r="DU24" s="4"/>
      <c r="DV24" s="4"/>
      <c r="DW24" s="4"/>
    </row>
    <row r="25" spans="1:127" s="2" customFormat="1" ht="12.75">
      <c r="A25" s="72">
        <v>1999</v>
      </c>
      <c r="B25" s="82" t="s">
        <v>279</v>
      </c>
      <c r="C25" s="172">
        <v>4</v>
      </c>
      <c r="D25" s="21" t="s">
        <v>174</v>
      </c>
      <c r="E25" s="4"/>
      <c r="F25" s="21" t="s">
        <v>174</v>
      </c>
      <c r="G25" s="7">
        <v>3</v>
      </c>
      <c r="H25" s="4"/>
      <c r="I25" s="4"/>
      <c r="K25" s="4"/>
      <c r="L25" s="4"/>
      <c r="M25" s="15"/>
      <c r="N25" s="21">
        <v>1</v>
      </c>
      <c r="O25" s="4"/>
      <c r="P25" s="4"/>
      <c r="Q25" s="6"/>
      <c r="R25" s="15"/>
      <c r="T25" s="4"/>
      <c r="U25" s="21" t="s">
        <v>174</v>
      </c>
      <c r="V25" s="8">
        <v>50</v>
      </c>
      <c r="W25" s="4"/>
      <c r="X25" s="4"/>
      <c r="Y25" s="4"/>
      <c r="Z25" s="4"/>
      <c r="AA25" s="4"/>
      <c r="AB25" s="15"/>
      <c r="AC25" s="21" t="s">
        <v>174</v>
      </c>
      <c r="AD25" s="4"/>
      <c r="AE25" s="4"/>
      <c r="AF25" s="6"/>
      <c r="AG25" s="21">
        <v>1</v>
      </c>
      <c r="AH25" s="4"/>
      <c r="AI25" s="4"/>
      <c r="AJ25" s="4"/>
      <c r="AK25" s="4"/>
      <c r="AL25" s="15"/>
      <c r="AM25" s="4"/>
      <c r="AN25" s="10">
        <v>25</v>
      </c>
      <c r="AO25" s="4"/>
      <c r="AP25" s="6"/>
      <c r="AQ25" s="4"/>
      <c r="AR25" s="4"/>
      <c r="AS25" s="4"/>
      <c r="AT25" s="4"/>
      <c r="AU25" s="4"/>
      <c r="AV25" s="15"/>
      <c r="AW25" s="4"/>
      <c r="AX25" s="4"/>
      <c r="AY25" s="4"/>
      <c r="AZ25" s="6"/>
      <c r="BA25" s="4"/>
      <c r="BB25" s="4"/>
      <c r="BC25" s="4"/>
      <c r="BD25" s="4"/>
      <c r="BE25" s="4"/>
      <c r="BF25" s="16">
        <v>6</v>
      </c>
      <c r="BG25" s="4"/>
      <c r="BH25" s="4"/>
      <c r="BI25" s="4"/>
      <c r="BJ25" s="4"/>
      <c r="BK25" s="15"/>
      <c r="BL25" s="4"/>
      <c r="BM25" s="4"/>
      <c r="BN25" s="4"/>
      <c r="BO25" s="4"/>
      <c r="BP25" s="15"/>
      <c r="BQ25" s="4"/>
      <c r="BR25" s="4"/>
      <c r="BS25" s="4"/>
      <c r="BT25" s="4"/>
      <c r="BU25" s="15"/>
      <c r="BV25" s="4"/>
      <c r="BW25" s="4"/>
      <c r="BX25" s="4"/>
      <c r="BY25" s="4"/>
      <c r="BZ25" s="15"/>
      <c r="CA25" s="4"/>
      <c r="CB25" s="4"/>
      <c r="CC25" s="4"/>
      <c r="CD25" s="4"/>
      <c r="CE25" s="16">
        <v>0</v>
      </c>
      <c r="CF25" s="1">
        <v>6</v>
      </c>
      <c r="CG25" s="21">
        <v>2</v>
      </c>
      <c r="CH25" s="21">
        <v>5</v>
      </c>
      <c r="CI25" s="7">
        <v>37</v>
      </c>
      <c r="CJ25" s="21">
        <v>0</v>
      </c>
      <c r="CK25" s="10">
        <v>0</v>
      </c>
      <c r="CL25" s="21">
        <v>2</v>
      </c>
      <c r="CM25" s="1">
        <v>28</v>
      </c>
      <c r="CN25" s="4"/>
      <c r="CO25" s="16">
        <v>0</v>
      </c>
      <c r="CP25" s="4"/>
      <c r="CQ25" s="4"/>
      <c r="CR25" s="21">
        <v>7</v>
      </c>
      <c r="CS25" s="6"/>
      <c r="CU25" s="4"/>
      <c r="CV25" s="4"/>
      <c r="CY25" s="15"/>
      <c r="CZ25" s="4"/>
      <c r="DB25" s="4"/>
      <c r="DC25" s="6"/>
      <c r="DD25" s="4"/>
      <c r="DF25" s="4"/>
      <c r="DG25" s="4"/>
      <c r="DI25" s="15"/>
      <c r="DJ25" s="4"/>
      <c r="DK25" s="4"/>
      <c r="DM25" s="6"/>
      <c r="DN25" s="15"/>
      <c r="DP25" s="4"/>
      <c r="DQ25" s="4"/>
      <c r="DR25" s="6"/>
      <c r="DS25" s="4"/>
      <c r="DT25" s="4"/>
      <c r="DU25" s="4"/>
      <c r="DV25" s="4"/>
      <c r="DW25" s="4"/>
    </row>
    <row r="26" spans="1:127" s="2" customFormat="1" ht="12.75">
      <c r="A26" s="72">
        <v>2000</v>
      </c>
      <c r="B26" s="82" t="s">
        <v>280</v>
      </c>
      <c r="C26" s="172">
        <v>15</v>
      </c>
      <c r="D26" s="21">
        <v>15</v>
      </c>
      <c r="E26" s="21">
        <v>18</v>
      </c>
      <c r="F26" s="4"/>
      <c r="G26" s="7">
        <v>10</v>
      </c>
      <c r="H26" s="10">
        <v>0</v>
      </c>
      <c r="I26" s="1">
        <v>0</v>
      </c>
      <c r="J26" s="1">
        <v>0</v>
      </c>
      <c r="K26" s="4"/>
      <c r="L26" s="4"/>
      <c r="M26" s="15"/>
      <c r="N26" s="21" t="s">
        <v>174</v>
      </c>
      <c r="O26" s="4"/>
      <c r="P26" s="4"/>
      <c r="Q26" s="6"/>
      <c r="R26" s="16">
        <v>0</v>
      </c>
      <c r="T26" s="4"/>
      <c r="U26" s="4"/>
      <c r="V26" s="6"/>
      <c r="W26" s="4"/>
      <c r="X26" s="4"/>
      <c r="Y26" s="4"/>
      <c r="Z26" s="4"/>
      <c r="AA26" s="4"/>
      <c r="AB26" s="15"/>
      <c r="AC26" s="4"/>
      <c r="AD26" s="4"/>
      <c r="AE26" s="4"/>
      <c r="AF26" s="6"/>
      <c r="AG26" s="4"/>
      <c r="AH26" s="4"/>
      <c r="AI26" s="4"/>
      <c r="AJ26" s="4"/>
      <c r="AK26" s="4"/>
      <c r="AL26" s="16">
        <v>38</v>
      </c>
      <c r="AM26" s="4"/>
      <c r="AN26" s="4"/>
      <c r="AO26" s="4"/>
      <c r="AP26" s="6"/>
      <c r="AQ26" s="4"/>
      <c r="AR26" s="21">
        <v>18</v>
      </c>
      <c r="AS26" s="4"/>
      <c r="AT26" s="4"/>
      <c r="AU26" s="4"/>
      <c r="AV26" s="15"/>
      <c r="AW26" s="4"/>
      <c r="AX26" s="4"/>
      <c r="AY26" s="4"/>
      <c r="AZ26" s="6"/>
      <c r="BA26" s="4"/>
      <c r="BB26" s="4"/>
      <c r="BC26" s="4"/>
      <c r="BD26" s="4"/>
      <c r="BE26" s="4"/>
      <c r="BF26" s="15"/>
      <c r="BG26" s="4"/>
      <c r="BH26" s="4"/>
      <c r="BI26" s="4"/>
      <c r="BJ26" s="4"/>
      <c r="BK26" s="15"/>
      <c r="BM26" s="4"/>
      <c r="BN26" s="4"/>
      <c r="BO26" s="4"/>
      <c r="BP26" s="15"/>
      <c r="BQ26" s="4"/>
      <c r="BR26" s="4"/>
      <c r="BS26" s="4"/>
      <c r="BT26" s="4"/>
      <c r="BU26" s="15"/>
      <c r="BV26" s="4"/>
      <c r="BW26" s="4"/>
      <c r="BX26" s="4"/>
      <c r="BY26" s="4"/>
      <c r="BZ26" s="15"/>
      <c r="CA26" s="4"/>
      <c r="CB26" s="4"/>
      <c r="CC26" s="4"/>
      <c r="CD26" s="4"/>
      <c r="CE26" s="16">
        <v>2</v>
      </c>
      <c r="CF26" s="1">
        <v>13</v>
      </c>
      <c r="CG26" s="21">
        <v>11</v>
      </c>
      <c r="CH26" s="21">
        <v>0</v>
      </c>
      <c r="CI26" s="6"/>
      <c r="CJ26" s="21">
        <v>2</v>
      </c>
      <c r="CK26" s="1">
        <v>0</v>
      </c>
      <c r="CL26" s="4"/>
      <c r="CM26" s="1">
        <v>0</v>
      </c>
      <c r="CN26" s="1">
        <v>2</v>
      </c>
      <c r="CO26" s="16">
        <v>8</v>
      </c>
      <c r="CP26" s="4"/>
      <c r="CQ26" s="4"/>
      <c r="CR26" s="4"/>
      <c r="CS26" s="6"/>
      <c r="CU26" s="10">
        <v>0</v>
      </c>
      <c r="CV26" s="4"/>
      <c r="CY26" s="15"/>
      <c r="CZ26" s="4"/>
      <c r="DB26" s="4"/>
      <c r="DC26" s="6"/>
      <c r="DD26" s="4"/>
      <c r="DF26" s="4"/>
      <c r="DG26" s="4"/>
      <c r="DI26" s="16">
        <v>4</v>
      </c>
      <c r="DJ26" s="4"/>
      <c r="DK26" s="4"/>
      <c r="DM26" s="6"/>
      <c r="DN26" s="15"/>
      <c r="DP26" s="4"/>
      <c r="DQ26" s="4"/>
      <c r="DR26" s="6"/>
      <c r="DS26" s="4"/>
      <c r="DT26" s="4"/>
      <c r="DU26" s="4"/>
      <c r="DV26" s="4"/>
      <c r="DW26" s="4"/>
    </row>
    <row r="27" spans="1:127" s="2" customFormat="1" ht="12.75">
      <c r="A27" s="74">
        <v>2001</v>
      </c>
      <c r="B27" s="82" t="s">
        <v>275</v>
      </c>
      <c r="C27" s="172">
        <v>7</v>
      </c>
      <c r="D27" s="21">
        <v>0</v>
      </c>
      <c r="E27" s="4"/>
      <c r="F27" s="10">
        <v>32</v>
      </c>
      <c r="G27" s="6"/>
      <c r="H27" s="10">
        <v>1</v>
      </c>
      <c r="I27" s="1">
        <v>2</v>
      </c>
      <c r="J27" s="1">
        <v>0</v>
      </c>
      <c r="K27" s="4"/>
      <c r="L27" s="4"/>
      <c r="M27" s="15"/>
      <c r="N27" s="21">
        <v>41</v>
      </c>
      <c r="O27" s="4"/>
      <c r="P27" s="4"/>
      <c r="Q27" s="6"/>
      <c r="R27" s="186">
        <v>29</v>
      </c>
      <c r="T27" s="4"/>
      <c r="U27" s="4"/>
      <c r="V27" s="6"/>
      <c r="W27" s="4"/>
      <c r="X27" s="4"/>
      <c r="Y27" s="4"/>
      <c r="Z27" s="4"/>
      <c r="AA27" s="4"/>
      <c r="AB27" s="15"/>
      <c r="AC27" s="4"/>
      <c r="AD27" s="4"/>
      <c r="AE27" s="4"/>
      <c r="AF27" s="6"/>
      <c r="AG27" s="4"/>
      <c r="AH27" s="4"/>
      <c r="AI27" s="4"/>
      <c r="AJ27" s="4"/>
      <c r="AK27" s="4"/>
      <c r="AL27" s="15"/>
      <c r="AM27" s="4"/>
      <c r="AN27" s="4"/>
      <c r="AO27" s="4"/>
      <c r="AP27" s="6"/>
      <c r="AQ27" s="4"/>
      <c r="AR27" s="4"/>
      <c r="AS27" s="4"/>
      <c r="AT27" s="4"/>
      <c r="AU27" s="4"/>
      <c r="AV27" s="15"/>
      <c r="AW27" s="4"/>
      <c r="AX27" s="4"/>
      <c r="AY27" s="21">
        <v>14</v>
      </c>
      <c r="AZ27" s="6"/>
      <c r="BA27" s="4"/>
      <c r="BB27" s="4"/>
      <c r="BC27" s="4"/>
      <c r="BD27" s="4"/>
      <c r="BE27" s="4"/>
      <c r="BF27" s="15"/>
      <c r="BG27" s="4"/>
      <c r="BH27" s="4"/>
      <c r="BI27" s="4"/>
      <c r="BJ27" s="4"/>
      <c r="BK27" s="15"/>
      <c r="BL27" s="4"/>
      <c r="BM27" s="4"/>
      <c r="BN27" s="21">
        <v>1</v>
      </c>
      <c r="BO27" s="21">
        <v>1</v>
      </c>
      <c r="BP27" s="15"/>
      <c r="BQ27" s="4"/>
      <c r="BR27" s="4"/>
      <c r="BS27" s="4"/>
      <c r="BT27" s="4"/>
      <c r="BU27" s="15"/>
      <c r="BV27" s="4"/>
      <c r="BW27" s="4"/>
      <c r="BX27" s="4"/>
      <c r="BY27" s="4"/>
      <c r="BZ27" s="15"/>
      <c r="CA27" s="4"/>
      <c r="CB27" s="4"/>
      <c r="CC27" s="4"/>
      <c r="CD27" s="4"/>
      <c r="CE27" s="16">
        <v>4</v>
      </c>
      <c r="CF27" s="1">
        <v>3</v>
      </c>
      <c r="CG27" s="21">
        <v>0</v>
      </c>
      <c r="CH27" s="4"/>
      <c r="CI27" s="7">
        <v>11</v>
      </c>
      <c r="CJ27" s="4"/>
      <c r="CK27" s="106">
        <v>5</v>
      </c>
      <c r="CL27" s="4"/>
      <c r="CM27" s="1">
        <v>11</v>
      </c>
      <c r="CN27" s="1">
        <v>30</v>
      </c>
      <c r="CO27" s="15"/>
      <c r="CP27" s="21">
        <v>0</v>
      </c>
      <c r="CQ27" s="4"/>
      <c r="CR27" s="21">
        <v>12</v>
      </c>
      <c r="CS27" s="6"/>
      <c r="CU27" s="4"/>
      <c r="CV27" s="4"/>
      <c r="CY27" s="15"/>
      <c r="CZ27" s="4"/>
      <c r="DB27" s="4"/>
      <c r="DC27" s="6"/>
      <c r="DD27" s="4"/>
      <c r="DF27" s="4"/>
      <c r="DG27" s="4"/>
      <c r="DH27" s="21">
        <v>4</v>
      </c>
      <c r="DI27" s="15"/>
      <c r="DJ27" s="4"/>
      <c r="DK27" s="4"/>
      <c r="DL27" s="21">
        <v>3</v>
      </c>
      <c r="DM27" s="6"/>
      <c r="DN27" s="15"/>
      <c r="DP27" s="4"/>
      <c r="DQ27" s="4"/>
      <c r="DR27" s="6"/>
      <c r="DS27" s="4"/>
      <c r="DT27" s="4"/>
      <c r="DU27" s="4"/>
      <c r="DV27" s="4"/>
      <c r="DW27" s="4"/>
    </row>
    <row r="28" spans="1:127" s="2" customFormat="1" ht="12.75">
      <c r="A28" s="72">
        <v>2002</v>
      </c>
      <c r="B28" s="82" t="s">
        <v>546</v>
      </c>
      <c r="C28" s="172">
        <v>12</v>
      </c>
      <c r="D28" s="21">
        <v>12</v>
      </c>
      <c r="E28" s="4"/>
      <c r="F28" s="21">
        <v>12</v>
      </c>
      <c r="G28" s="7">
        <v>45</v>
      </c>
      <c r="H28" s="21">
        <v>0</v>
      </c>
      <c r="I28" s="1">
        <v>0</v>
      </c>
      <c r="K28" s="4"/>
      <c r="L28" s="4"/>
      <c r="M28" s="15"/>
      <c r="N28" s="21">
        <v>7</v>
      </c>
      <c r="O28" s="4"/>
      <c r="P28" s="4"/>
      <c r="Q28" s="6"/>
      <c r="R28" s="15"/>
      <c r="T28" s="21">
        <v>8</v>
      </c>
      <c r="U28" s="4"/>
      <c r="V28" s="6"/>
      <c r="W28" s="4"/>
      <c r="X28" s="4"/>
      <c r="Y28" s="4"/>
      <c r="Z28" s="4"/>
      <c r="AA28" s="4"/>
      <c r="AB28" s="15"/>
      <c r="AC28" s="4"/>
      <c r="AD28" s="4"/>
      <c r="AE28" s="4"/>
      <c r="AF28" s="6"/>
      <c r="AG28" s="4"/>
      <c r="AH28" s="4"/>
      <c r="AI28" s="4"/>
      <c r="AJ28" s="4"/>
      <c r="AK28" s="4"/>
      <c r="AL28" s="15"/>
      <c r="AM28" s="4"/>
      <c r="AN28" s="4"/>
      <c r="AO28" s="4"/>
      <c r="AP28" s="8">
        <v>21</v>
      </c>
      <c r="AQ28" s="4"/>
      <c r="AR28" s="4"/>
      <c r="AS28" s="4"/>
      <c r="AT28" s="4"/>
      <c r="AU28" s="4"/>
      <c r="AV28" s="15"/>
      <c r="AW28" s="4"/>
      <c r="AX28" s="4"/>
      <c r="AY28" s="4"/>
      <c r="AZ28" s="6"/>
      <c r="BA28" s="4"/>
      <c r="BB28" s="4"/>
      <c r="BC28" s="4"/>
      <c r="BD28" s="4"/>
      <c r="BE28" s="4"/>
      <c r="BF28" s="15"/>
      <c r="BG28" s="4"/>
      <c r="BH28" s="4"/>
      <c r="BI28" s="4"/>
      <c r="BJ28" s="4"/>
      <c r="BK28" s="15"/>
      <c r="BL28" s="4"/>
      <c r="BM28" s="4"/>
      <c r="BN28" s="4"/>
      <c r="BO28" s="4"/>
      <c r="BP28" s="15"/>
      <c r="BQ28" s="4"/>
      <c r="BR28" s="4"/>
      <c r="BS28" s="4"/>
      <c r="BT28" s="10">
        <v>0</v>
      </c>
      <c r="BU28" s="16" t="s">
        <v>174</v>
      </c>
      <c r="BV28" s="4"/>
      <c r="BW28" s="4"/>
      <c r="BX28" s="4"/>
      <c r="BY28" s="4"/>
      <c r="BZ28" s="15"/>
      <c r="CA28" s="4"/>
      <c r="CB28" s="4"/>
      <c r="CC28" s="4"/>
      <c r="CD28" s="4"/>
      <c r="CE28" s="16">
        <v>14</v>
      </c>
      <c r="CF28" s="1">
        <v>0</v>
      </c>
      <c r="CG28" s="21">
        <v>1</v>
      </c>
      <c r="CH28" s="21">
        <v>0</v>
      </c>
      <c r="CI28" s="7">
        <v>18</v>
      </c>
      <c r="CJ28" s="4"/>
      <c r="CL28" s="4"/>
      <c r="CM28" s="1">
        <v>0</v>
      </c>
      <c r="CN28" s="1">
        <v>52</v>
      </c>
      <c r="CO28" s="15"/>
      <c r="CP28" s="10">
        <v>1</v>
      </c>
      <c r="CQ28" s="4"/>
      <c r="CR28" s="10">
        <v>21</v>
      </c>
      <c r="CS28" s="6"/>
      <c r="CU28" s="4"/>
      <c r="CV28" s="4"/>
      <c r="CY28" s="15"/>
      <c r="CZ28" s="21">
        <v>0</v>
      </c>
      <c r="DB28" s="4"/>
      <c r="DC28" s="6"/>
      <c r="DD28" s="4"/>
      <c r="DF28" s="4"/>
      <c r="DG28" s="4"/>
      <c r="DI28" s="15"/>
      <c r="DJ28" s="4"/>
      <c r="DK28" s="4"/>
      <c r="DM28" s="6"/>
      <c r="DN28" s="15"/>
      <c r="DP28" s="4"/>
      <c r="DQ28" s="4"/>
      <c r="DR28" s="7">
        <v>0</v>
      </c>
      <c r="DS28" s="4"/>
      <c r="DT28" s="4"/>
      <c r="DU28" s="4"/>
      <c r="DV28" s="4"/>
      <c r="DW28" s="4"/>
    </row>
    <row r="29" spans="1:127" s="2" customFormat="1" ht="12.75">
      <c r="A29" s="73">
        <v>2003</v>
      </c>
      <c r="B29" s="82" t="s">
        <v>277</v>
      </c>
      <c r="C29" s="172">
        <v>8</v>
      </c>
      <c r="D29" s="21" t="s">
        <v>174</v>
      </c>
      <c r="E29" s="4"/>
      <c r="F29" s="21" t="s">
        <v>174</v>
      </c>
      <c r="G29" s="6"/>
      <c r="H29" s="10">
        <v>27</v>
      </c>
      <c r="I29" s="106">
        <v>10</v>
      </c>
      <c r="K29" s="4"/>
      <c r="L29" s="4"/>
      <c r="M29" s="15"/>
      <c r="N29" s="4"/>
      <c r="O29" s="4"/>
      <c r="P29" s="4"/>
      <c r="Q29" s="6"/>
      <c r="R29" s="15"/>
      <c r="T29" s="21" t="s">
        <v>174</v>
      </c>
      <c r="U29" s="4"/>
      <c r="V29" s="6"/>
      <c r="W29" s="4"/>
      <c r="X29" s="4"/>
      <c r="Y29" s="4"/>
      <c r="Z29" s="21">
        <v>9</v>
      </c>
      <c r="AA29" s="4"/>
      <c r="AB29" s="15"/>
      <c r="AC29" s="4"/>
      <c r="AD29" s="4"/>
      <c r="AE29" s="4"/>
      <c r="AF29" s="6"/>
      <c r="AG29" s="4"/>
      <c r="AH29" s="106">
        <v>52</v>
      </c>
      <c r="AI29" s="10">
        <v>50</v>
      </c>
      <c r="AJ29" s="4"/>
      <c r="AK29" s="4"/>
      <c r="AL29" s="15"/>
      <c r="AM29" s="4"/>
      <c r="AN29" s="4"/>
      <c r="AO29" s="4"/>
      <c r="AP29" s="3"/>
      <c r="AQ29" s="4"/>
      <c r="AR29" s="4"/>
      <c r="AT29" s="4"/>
      <c r="AU29" s="4"/>
      <c r="AV29" s="15"/>
      <c r="AW29" s="14"/>
      <c r="AX29" s="4"/>
      <c r="AY29" s="4"/>
      <c r="AZ29" s="6"/>
      <c r="BA29" s="4"/>
      <c r="BB29" s="14"/>
      <c r="BC29" s="4"/>
      <c r="BD29" s="4"/>
      <c r="BE29" s="4"/>
      <c r="BF29" s="15"/>
      <c r="BG29" s="4"/>
      <c r="BH29" s="4"/>
      <c r="BI29" s="4"/>
      <c r="BJ29" s="4"/>
      <c r="BK29" s="15"/>
      <c r="BM29" s="4"/>
      <c r="BN29" s="14"/>
      <c r="BO29" s="4"/>
      <c r="BP29" s="15"/>
      <c r="BQ29" s="4"/>
      <c r="BR29" s="21" t="s">
        <v>174</v>
      </c>
      <c r="BS29" s="1" t="s">
        <v>174</v>
      </c>
      <c r="BT29" s="14"/>
      <c r="BU29" s="9"/>
      <c r="BV29" s="4"/>
      <c r="BX29" s="4"/>
      <c r="BY29" s="4"/>
      <c r="BZ29" s="15"/>
      <c r="CA29" s="4"/>
      <c r="CB29" s="4"/>
      <c r="CC29" s="4"/>
      <c r="CD29" s="4"/>
      <c r="CE29" s="16">
        <v>15</v>
      </c>
      <c r="CF29" s="1">
        <v>8</v>
      </c>
      <c r="CG29" s="21">
        <v>38</v>
      </c>
      <c r="CH29" s="4"/>
      <c r="CI29" s="6"/>
      <c r="CJ29" s="21">
        <v>0</v>
      </c>
      <c r="CK29" s="106">
        <v>1</v>
      </c>
      <c r="CL29" s="21" t="s">
        <v>174</v>
      </c>
      <c r="CM29" s="1">
        <v>12</v>
      </c>
      <c r="CO29" s="15"/>
      <c r="CP29" s="21">
        <v>1</v>
      </c>
      <c r="CQ29" s="4"/>
      <c r="CR29" s="10">
        <v>14</v>
      </c>
      <c r="CS29" s="6"/>
      <c r="CU29" s="4"/>
      <c r="CV29" s="4"/>
      <c r="CY29" s="15"/>
      <c r="CZ29" s="21">
        <v>0</v>
      </c>
      <c r="DB29" s="21">
        <v>47</v>
      </c>
      <c r="DC29" s="6"/>
      <c r="DD29" s="4"/>
      <c r="DF29" s="4"/>
      <c r="DG29" s="4"/>
      <c r="DI29" s="15"/>
      <c r="DJ29" s="4"/>
      <c r="DK29" s="4"/>
      <c r="DM29" s="6"/>
      <c r="DN29" s="15"/>
      <c r="DP29" s="4"/>
      <c r="DQ29" s="4"/>
      <c r="DR29" s="6"/>
      <c r="DS29" s="4"/>
      <c r="DT29" s="4"/>
      <c r="DU29" s="4"/>
      <c r="DV29" s="4"/>
      <c r="DW29" s="4"/>
    </row>
    <row r="30" spans="1:127" s="2" customFormat="1" ht="12.75">
      <c r="A30" s="72">
        <v>2004</v>
      </c>
      <c r="B30" s="82" t="s">
        <v>547</v>
      </c>
      <c r="C30" s="172">
        <v>2</v>
      </c>
      <c r="D30" s="21">
        <v>7</v>
      </c>
      <c r="E30" s="21">
        <v>14</v>
      </c>
      <c r="F30" s="4"/>
      <c r="G30" s="6"/>
      <c r="H30" s="21">
        <v>16</v>
      </c>
      <c r="I30" s="1">
        <v>3</v>
      </c>
      <c r="K30" s="4"/>
      <c r="L30" s="4"/>
      <c r="M30" s="15"/>
      <c r="N30" s="4"/>
      <c r="O30" s="4"/>
      <c r="P30" s="4"/>
      <c r="Q30" s="6"/>
      <c r="R30" s="15"/>
      <c r="T30" s="21">
        <v>14</v>
      </c>
      <c r="U30" s="4"/>
      <c r="V30" s="6"/>
      <c r="W30" s="4"/>
      <c r="X30" s="4"/>
      <c r="Y30" s="4"/>
      <c r="Z30" s="21">
        <v>11</v>
      </c>
      <c r="AA30" s="10">
        <v>17</v>
      </c>
      <c r="AB30" s="15"/>
      <c r="AC30" s="4"/>
      <c r="AD30" s="4"/>
      <c r="AE30" s="21">
        <v>5</v>
      </c>
      <c r="AF30" s="6"/>
      <c r="AG30" s="4"/>
      <c r="AH30" s="4"/>
      <c r="AI30" s="4"/>
      <c r="AJ30" s="4"/>
      <c r="AK30" s="4"/>
      <c r="AL30" s="15"/>
      <c r="AM30" s="4"/>
      <c r="AN30" s="4"/>
      <c r="AO30" s="4"/>
      <c r="AP30" s="6"/>
      <c r="AQ30" s="4"/>
      <c r="AR30" s="4"/>
      <c r="AS30" s="21">
        <v>18</v>
      </c>
      <c r="AT30" s="4"/>
      <c r="AU30" s="4"/>
      <c r="AV30" s="15"/>
      <c r="AW30" s="4"/>
      <c r="AX30" s="4"/>
      <c r="AY30" s="4"/>
      <c r="AZ30" s="6"/>
      <c r="BA30" s="4"/>
      <c r="BB30" s="21">
        <v>11</v>
      </c>
      <c r="BC30" s="4"/>
      <c r="BD30" s="4"/>
      <c r="BE30" s="4"/>
      <c r="BF30" s="15"/>
      <c r="BG30" s="4"/>
      <c r="BH30" s="4"/>
      <c r="BI30" s="4"/>
      <c r="BJ30" s="4"/>
      <c r="BK30" s="15"/>
      <c r="BL30" s="4"/>
      <c r="BM30" s="4"/>
      <c r="BN30" s="4"/>
      <c r="BO30" s="4"/>
      <c r="BP30" s="15"/>
      <c r="BQ30" s="4"/>
      <c r="BR30" s="4"/>
      <c r="BS30" s="4"/>
      <c r="BT30" s="4"/>
      <c r="BU30" s="15"/>
      <c r="BV30" s="4"/>
      <c r="BW30" s="4"/>
      <c r="BX30" s="4"/>
      <c r="BY30" s="4"/>
      <c r="BZ30" s="15"/>
      <c r="CA30" s="4"/>
      <c r="CB30" s="4"/>
      <c r="CC30" s="4"/>
      <c r="CD30" s="4"/>
      <c r="CE30" s="16">
        <v>9</v>
      </c>
      <c r="CF30" s="1">
        <v>13</v>
      </c>
      <c r="CG30" s="21">
        <v>8</v>
      </c>
      <c r="CH30" s="21">
        <v>8</v>
      </c>
      <c r="CI30" s="7">
        <v>9</v>
      </c>
      <c r="CJ30" s="4"/>
      <c r="CL30" s="21">
        <v>12</v>
      </c>
      <c r="CM30" s="1">
        <v>11</v>
      </c>
      <c r="CN30" s="106">
        <v>20</v>
      </c>
      <c r="CO30" s="15"/>
      <c r="CP30" s="21">
        <v>1</v>
      </c>
      <c r="CQ30" s="4"/>
      <c r="CR30" s="4"/>
      <c r="CS30" s="6"/>
      <c r="CU30" s="4"/>
      <c r="CV30" s="4"/>
      <c r="CY30" s="15"/>
      <c r="CZ30" s="4"/>
      <c r="DB30" s="4"/>
      <c r="DC30" s="6"/>
      <c r="DD30" s="4"/>
      <c r="DF30" s="4"/>
      <c r="DG30" s="4"/>
      <c r="DI30" s="15"/>
      <c r="DJ30" s="21">
        <v>4</v>
      </c>
      <c r="DK30" s="4"/>
      <c r="DM30" s="6"/>
      <c r="DN30" s="15"/>
      <c r="DP30" s="4"/>
      <c r="DQ30" s="4"/>
      <c r="DR30" s="6"/>
      <c r="DS30" s="4"/>
      <c r="DT30" s="4"/>
      <c r="DU30" s="4"/>
      <c r="DV30" s="4"/>
      <c r="DW30" s="4"/>
    </row>
    <row r="31" spans="1:127" s="2" customFormat="1" ht="12.75">
      <c r="A31" s="73">
        <v>2005</v>
      </c>
      <c r="B31" s="82" t="s">
        <v>438</v>
      </c>
      <c r="C31" s="172">
        <v>10</v>
      </c>
      <c r="D31" s="10">
        <v>5</v>
      </c>
      <c r="E31" s="21">
        <v>12</v>
      </c>
      <c r="F31" s="21">
        <v>15</v>
      </c>
      <c r="G31" s="7"/>
      <c r="H31" s="21">
        <v>10</v>
      </c>
      <c r="I31" s="1">
        <v>10</v>
      </c>
      <c r="J31" s="21">
        <v>0</v>
      </c>
      <c r="K31" s="4"/>
      <c r="L31" s="4"/>
      <c r="M31" s="15"/>
      <c r="N31" s="4"/>
      <c r="O31" s="4"/>
      <c r="P31" s="21">
        <v>13</v>
      </c>
      <c r="Q31" s="6"/>
      <c r="R31" s="15"/>
      <c r="S31" s="1">
        <v>3</v>
      </c>
      <c r="T31" s="4"/>
      <c r="U31" s="4"/>
      <c r="V31" s="6"/>
      <c r="W31" s="4"/>
      <c r="X31" s="4"/>
      <c r="Y31" s="21">
        <v>24</v>
      </c>
      <c r="Z31" s="4"/>
      <c r="AA31" s="4"/>
      <c r="AB31" s="15"/>
      <c r="AC31" s="4"/>
      <c r="AD31" s="4"/>
      <c r="AE31" s="21">
        <v>0</v>
      </c>
      <c r="AF31" s="6"/>
      <c r="AG31" s="4"/>
      <c r="AH31" s="4"/>
      <c r="AI31" s="4"/>
      <c r="AJ31" s="4"/>
      <c r="AK31" s="4"/>
      <c r="AL31" s="15"/>
      <c r="AM31" s="4"/>
      <c r="AN31" s="4"/>
      <c r="AO31" s="4"/>
      <c r="AP31" s="6"/>
      <c r="AQ31" s="4"/>
      <c r="AR31" s="4"/>
      <c r="AS31" s="4"/>
      <c r="AT31" s="4"/>
      <c r="AU31" s="4"/>
      <c r="AV31" s="15"/>
      <c r="AW31" s="4"/>
      <c r="AX31" s="4"/>
      <c r="AY31" s="4"/>
      <c r="AZ31" s="6"/>
      <c r="BA31" s="4"/>
      <c r="BB31" s="4"/>
      <c r="BC31" s="4"/>
      <c r="BD31" s="4"/>
      <c r="BE31" s="4"/>
      <c r="BF31" s="15"/>
      <c r="BG31" s="4"/>
      <c r="BH31" s="4"/>
      <c r="BI31" s="4"/>
      <c r="BJ31" s="4"/>
      <c r="BK31" s="15"/>
      <c r="BM31" s="4"/>
      <c r="BN31" s="4"/>
      <c r="BO31" s="4"/>
      <c r="BP31" s="15"/>
      <c r="BQ31" s="4"/>
      <c r="BR31" s="4"/>
      <c r="BS31" s="4"/>
      <c r="BT31" s="4"/>
      <c r="BU31" s="15"/>
      <c r="BV31" s="4"/>
      <c r="BW31" s="4"/>
      <c r="BX31" s="4"/>
      <c r="BY31" s="4"/>
      <c r="BZ31" s="15"/>
      <c r="CA31" s="4"/>
      <c r="CB31" s="4"/>
      <c r="CC31" s="4"/>
      <c r="CD31" s="4"/>
      <c r="CE31" s="16">
        <v>6</v>
      </c>
      <c r="CF31" s="106">
        <v>21</v>
      </c>
      <c r="CG31" s="21">
        <v>13</v>
      </c>
      <c r="CH31" s="21">
        <v>2</v>
      </c>
      <c r="CI31" s="7">
        <v>20</v>
      </c>
      <c r="CJ31" s="4"/>
      <c r="CL31" s="4"/>
      <c r="CN31" s="1">
        <v>10</v>
      </c>
      <c r="CO31" s="15"/>
      <c r="CP31" s="21">
        <v>7</v>
      </c>
      <c r="CQ31" s="4"/>
      <c r="CR31" s="4"/>
      <c r="CS31" s="7">
        <v>11</v>
      </c>
      <c r="CU31" s="4"/>
      <c r="CV31" s="4"/>
      <c r="CW31" s="1">
        <v>19</v>
      </c>
      <c r="CX31" s="1">
        <v>0</v>
      </c>
      <c r="CY31" s="15"/>
      <c r="CZ31" s="4"/>
      <c r="DB31" s="4"/>
      <c r="DC31" s="6"/>
      <c r="DD31" s="4"/>
      <c r="DF31" s="4"/>
      <c r="DG31" s="4"/>
      <c r="DI31" s="15"/>
      <c r="DJ31" s="4"/>
      <c r="DK31" s="4"/>
      <c r="DM31" s="6"/>
      <c r="DN31" s="15"/>
      <c r="DP31" s="4"/>
      <c r="DQ31" s="10">
        <v>1</v>
      </c>
      <c r="DR31" s="6"/>
      <c r="DS31" s="4"/>
      <c r="DT31" s="4"/>
      <c r="DU31" s="4"/>
      <c r="DV31" s="4"/>
      <c r="DW31" s="4"/>
    </row>
    <row r="32" spans="1:127" s="2" customFormat="1" ht="12.75">
      <c r="A32" s="72">
        <v>2006</v>
      </c>
      <c r="B32" s="82" t="s">
        <v>548</v>
      </c>
      <c r="C32" s="170">
        <v>7</v>
      </c>
      <c r="D32" s="4" t="s">
        <v>174</v>
      </c>
      <c r="E32" s="4"/>
      <c r="F32" s="21" t="s">
        <v>174</v>
      </c>
      <c r="G32" s="6"/>
      <c r="H32" s="10">
        <v>36</v>
      </c>
      <c r="I32" s="4"/>
      <c r="J32" s="21">
        <v>0</v>
      </c>
      <c r="K32" s="4"/>
      <c r="L32" s="4"/>
      <c r="M32" s="15"/>
      <c r="N32" s="4"/>
      <c r="O32" s="4"/>
      <c r="P32" s="21">
        <v>5</v>
      </c>
      <c r="Q32" s="6"/>
      <c r="R32" s="15"/>
      <c r="S32" s="1" t="s">
        <v>192</v>
      </c>
      <c r="T32" s="4"/>
      <c r="U32" s="4"/>
      <c r="V32" s="6"/>
      <c r="W32" s="4"/>
      <c r="X32" s="4"/>
      <c r="Y32" s="21">
        <v>0</v>
      </c>
      <c r="Z32" s="4"/>
      <c r="AA32" s="4"/>
      <c r="AB32" s="15"/>
      <c r="AC32" s="4"/>
      <c r="AD32" s="4"/>
      <c r="AE32" s="4"/>
      <c r="AF32" s="6"/>
      <c r="AG32" s="4"/>
      <c r="AH32" s="4"/>
      <c r="AI32" s="4"/>
      <c r="AJ32" s="4"/>
      <c r="AK32" s="10">
        <v>47</v>
      </c>
      <c r="AL32" s="15"/>
      <c r="AM32" s="4"/>
      <c r="AN32" s="4"/>
      <c r="AO32" s="4"/>
      <c r="AP32" s="6"/>
      <c r="AQ32" s="4"/>
      <c r="AR32" s="4"/>
      <c r="AS32" s="4"/>
      <c r="AT32" s="10">
        <v>17</v>
      </c>
      <c r="AU32" s="4"/>
      <c r="AV32" s="15"/>
      <c r="AW32" s="4"/>
      <c r="AX32" s="4"/>
      <c r="AY32" s="4"/>
      <c r="AZ32" s="6"/>
      <c r="BA32" s="4"/>
      <c r="BB32" s="4"/>
      <c r="BC32" s="4"/>
      <c r="BD32" s="4"/>
      <c r="BE32" s="4"/>
      <c r="BF32" s="15"/>
      <c r="BG32" s="4"/>
      <c r="BH32" s="4"/>
      <c r="BI32" s="21">
        <v>4</v>
      </c>
      <c r="BJ32" s="4"/>
      <c r="BK32" s="15"/>
      <c r="BL32" s="4"/>
      <c r="BM32" s="4"/>
      <c r="BN32" s="4"/>
      <c r="BO32" s="4"/>
      <c r="BP32" s="15"/>
      <c r="BQ32" s="4"/>
      <c r="BR32" s="4"/>
      <c r="BS32" s="4"/>
      <c r="BT32" s="4"/>
      <c r="BU32" s="15"/>
      <c r="BV32" s="4"/>
      <c r="BW32" s="4"/>
      <c r="BX32" s="4"/>
      <c r="BY32" s="4"/>
      <c r="BZ32" s="15"/>
      <c r="CA32" s="4"/>
      <c r="CB32" s="4"/>
      <c r="CC32" s="4"/>
      <c r="CD32" s="4"/>
      <c r="CE32" s="16">
        <v>0</v>
      </c>
      <c r="CF32" s="21">
        <v>8</v>
      </c>
      <c r="CG32" s="21">
        <v>1</v>
      </c>
      <c r="CH32" s="4"/>
      <c r="CI32" s="7">
        <v>7</v>
      </c>
      <c r="CJ32" s="4"/>
      <c r="CL32" s="4"/>
      <c r="CM32" s="4"/>
      <c r="CN32" s="1">
        <v>12</v>
      </c>
      <c r="CO32" s="15"/>
      <c r="CP32" s="21">
        <v>1</v>
      </c>
      <c r="CQ32" s="4"/>
      <c r="CR32" s="4"/>
      <c r="CS32" s="7">
        <v>24</v>
      </c>
      <c r="CU32" s="4"/>
      <c r="CV32" s="4"/>
      <c r="CW32" s="21">
        <v>32</v>
      </c>
      <c r="CX32" s="21">
        <v>18</v>
      </c>
      <c r="CY32" s="15"/>
      <c r="CZ32" s="4"/>
      <c r="DB32" s="4"/>
      <c r="DC32" s="6"/>
      <c r="DD32" s="4"/>
      <c r="DF32" s="4"/>
      <c r="DG32" s="4"/>
      <c r="DI32" s="15"/>
      <c r="DJ32" s="4"/>
      <c r="DK32" s="4"/>
      <c r="DM32" s="8">
        <v>2</v>
      </c>
      <c r="DN32" s="16">
        <v>2</v>
      </c>
      <c r="DP32" s="4"/>
      <c r="DQ32" s="4"/>
      <c r="DR32" s="6"/>
      <c r="DS32" s="4"/>
      <c r="DT32" s="4"/>
      <c r="DU32" s="4"/>
      <c r="DV32" s="4"/>
      <c r="DW32" s="4"/>
    </row>
    <row r="33" spans="1:127" s="2" customFormat="1" ht="12.75">
      <c r="A33" s="72">
        <v>2007</v>
      </c>
      <c r="B33" s="82" t="s">
        <v>572</v>
      </c>
      <c r="C33" s="170">
        <v>16</v>
      </c>
      <c r="D33" s="4"/>
      <c r="E33" s="21">
        <v>32</v>
      </c>
      <c r="F33" s="21"/>
      <c r="G33" s="6"/>
      <c r="H33" s="21"/>
      <c r="J33" s="1">
        <v>1</v>
      </c>
      <c r="K33" s="4"/>
      <c r="L33" s="4"/>
      <c r="M33" s="15"/>
      <c r="N33" s="4"/>
      <c r="O33" s="4"/>
      <c r="P33" s="21">
        <v>31</v>
      </c>
      <c r="Q33" s="6"/>
      <c r="R33" s="15"/>
      <c r="S33" s="1">
        <v>22</v>
      </c>
      <c r="T33" s="4"/>
      <c r="U33" s="4"/>
      <c r="V33" s="6"/>
      <c r="W33" s="10">
        <v>12</v>
      </c>
      <c r="X33" s="4"/>
      <c r="Y33" s="4"/>
      <c r="Z33" s="4"/>
      <c r="AA33" s="4"/>
      <c r="AB33" s="15"/>
      <c r="AC33" s="4"/>
      <c r="AD33" s="4"/>
      <c r="AE33" s="4"/>
      <c r="AF33" s="6"/>
      <c r="AG33" s="4"/>
      <c r="AH33" s="4"/>
      <c r="AI33" s="4"/>
      <c r="AJ33" s="10">
        <v>50</v>
      </c>
      <c r="AK33" s="4"/>
      <c r="AL33" s="15"/>
      <c r="AM33" s="4"/>
      <c r="AN33" s="4"/>
      <c r="AO33" s="4"/>
      <c r="AP33" s="6"/>
      <c r="AQ33" s="4"/>
      <c r="AR33" s="4"/>
      <c r="AS33" s="4"/>
      <c r="AT33" s="4"/>
      <c r="AU33" s="4"/>
      <c r="AV33" s="15"/>
      <c r="AW33" s="4"/>
      <c r="AX33" s="4"/>
      <c r="AY33" s="4"/>
      <c r="AZ33" s="6"/>
      <c r="BA33" s="4"/>
      <c r="BB33" s="4"/>
      <c r="BC33" s="4"/>
      <c r="BD33" s="4"/>
      <c r="BE33" s="4"/>
      <c r="BF33" s="15"/>
      <c r="BG33" s="4"/>
      <c r="BH33" s="4"/>
      <c r="BI33" s="4"/>
      <c r="BJ33" s="4"/>
      <c r="BK33" s="16">
        <v>1</v>
      </c>
      <c r="BM33" s="4"/>
      <c r="BN33" s="4"/>
      <c r="BO33" s="4"/>
      <c r="BP33" s="15"/>
      <c r="BQ33" s="4"/>
      <c r="BR33" s="4"/>
      <c r="BS33" s="4"/>
      <c r="BT33" s="4"/>
      <c r="BU33" s="15"/>
      <c r="BV33" s="4"/>
      <c r="BW33" s="4"/>
      <c r="BX33" s="4"/>
      <c r="BY33" s="4"/>
      <c r="BZ33" s="15"/>
      <c r="CA33" s="4"/>
      <c r="CB33" s="4"/>
      <c r="CC33" s="4"/>
      <c r="CD33" s="4"/>
      <c r="CE33" s="16">
        <v>9</v>
      </c>
      <c r="CF33" s="21">
        <v>4</v>
      </c>
      <c r="CG33" s="21">
        <v>1</v>
      </c>
      <c r="CH33" s="4"/>
      <c r="CI33" s="7">
        <v>1</v>
      </c>
      <c r="CJ33" s="21">
        <v>0</v>
      </c>
      <c r="CK33" s="4"/>
      <c r="CL33" s="10">
        <v>0</v>
      </c>
      <c r="CM33" s="1">
        <v>5</v>
      </c>
      <c r="CN33" s="1">
        <v>21</v>
      </c>
      <c r="CO33" s="15"/>
      <c r="CP33" s="21">
        <v>0</v>
      </c>
      <c r="CQ33" s="4"/>
      <c r="CR33" s="4"/>
      <c r="CS33" s="7">
        <v>43</v>
      </c>
      <c r="CU33" s="4"/>
      <c r="CV33" s="4"/>
      <c r="CY33" s="15"/>
      <c r="CZ33" s="4"/>
      <c r="DB33" s="4"/>
      <c r="DC33" s="6"/>
      <c r="DD33" s="4"/>
      <c r="DF33" s="4"/>
      <c r="DG33" s="4"/>
      <c r="DI33" s="15"/>
      <c r="DJ33" s="4"/>
      <c r="DK33" s="4"/>
      <c r="DM33" s="6"/>
      <c r="DN33" s="15"/>
      <c r="DP33" s="4"/>
      <c r="DQ33" s="4"/>
      <c r="DR33" s="6"/>
      <c r="DS33" s="4"/>
      <c r="DT33" s="4"/>
      <c r="DU33" s="4"/>
      <c r="DV33" s="4"/>
      <c r="DW33" s="4"/>
    </row>
    <row r="46" ht="12.75">
      <c r="P46" s="14" t="s">
        <v>174</v>
      </c>
    </row>
    <row r="47" ht="12.75">
      <c r="CM47" t="s">
        <v>174</v>
      </c>
    </row>
    <row r="48" ht="12.75">
      <c r="CA48" s="14" t="s">
        <v>174</v>
      </c>
    </row>
  </sheetData>
  <conditionalFormatting sqref="DX3:DX6 C12:CD12 C3:CD6 C9:DW9">
    <cfRule type="cellIs" priority="1" dxfId="0" operator="equal" stopIfTrue="1">
      <formula>$B3</formula>
    </cfRule>
  </conditionalFormatting>
  <conditionalFormatting sqref="DX11 C11:CD11">
    <cfRule type="cellIs" priority="2" dxfId="0" operator="greaterThanOrEqual" stopIfTrue="1">
      <formula>$B11</formula>
    </cfRule>
  </conditionalFormatting>
  <conditionalFormatting sqref="CE11:DW11 CF12:DW12">
    <cfRule type="cellIs" priority="3" dxfId="0" operator="equal" stopIfTrue="1">
      <formula>$DX11</formula>
    </cfRule>
  </conditionalFormatting>
  <conditionalFormatting sqref="CE3:DW6">
    <cfRule type="cellIs" priority="4" dxfId="0" operator="equal" stopIfTrue="1">
      <formula>$DX3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5" sqref="H15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11.25390625" style="0" bestFit="1" customWidth="1"/>
    <col min="4" max="4" width="4.00390625" style="0" bestFit="1" customWidth="1"/>
    <col min="5" max="5" width="3.375" style="0" customWidth="1"/>
    <col min="6" max="6" width="11.25390625" style="0" bestFit="1" customWidth="1"/>
    <col min="7" max="8" width="2.375" style="0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ht="12.75">
      <c r="A1">
        <v>1994</v>
      </c>
    </row>
    <row r="3" ht="12.75">
      <c r="A3" t="s">
        <v>294</v>
      </c>
    </row>
    <row r="5" spans="1:10" ht="12.75">
      <c r="A5" t="s">
        <v>39</v>
      </c>
      <c r="B5" t="s">
        <v>43</v>
      </c>
      <c r="C5" t="s">
        <v>90</v>
      </c>
      <c r="D5">
        <v>11</v>
      </c>
      <c r="F5" t="s">
        <v>90</v>
      </c>
      <c r="G5">
        <v>4</v>
      </c>
      <c r="I5">
        <v>13</v>
      </c>
      <c r="J5">
        <v>2</v>
      </c>
    </row>
    <row r="6" spans="1:10" ht="12.75">
      <c r="A6" t="s">
        <v>40</v>
      </c>
      <c r="B6" t="s">
        <v>316</v>
      </c>
      <c r="C6" t="s">
        <v>47</v>
      </c>
      <c r="D6">
        <v>6</v>
      </c>
      <c r="F6" t="s">
        <v>47</v>
      </c>
      <c r="G6">
        <v>4</v>
      </c>
      <c r="I6">
        <v>22</v>
      </c>
      <c r="J6">
        <v>1</v>
      </c>
    </row>
    <row r="7" spans="1:9" ht="12.75">
      <c r="A7" t="s">
        <v>41</v>
      </c>
      <c r="B7" t="s">
        <v>77</v>
      </c>
      <c r="C7" t="s">
        <v>48</v>
      </c>
      <c r="D7">
        <v>16</v>
      </c>
      <c r="F7" t="s">
        <v>49</v>
      </c>
      <c r="G7">
        <v>4</v>
      </c>
      <c r="I7">
        <v>20</v>
      </c>
    </row>
    <row r="8" spans="1:9" ht="12.75">
      <c r="A8" t="s">
        <v>299</v>
      </c>
      <c r="B8" t="s">
        <v>476</v>
      </c>
      <c r="C8" t="s">
        <v>90</v>
      </c>
      <c r="D8">
        <v>3</v>
      </c>
      <c r="F8" t="s">
        <v>479</v>
      </c>
      <c r="G8">
        <v>3</v>
      </c>
      <c r="I8">
        <v>17</v>
      </c>
    </row>
    <row r="9" spans="1:10" ht="12.75">
      <c r="A9" t="s">
        <v>555</v>
      </c>
      <c r="B9" t="s">
        <v>76</v>
      </c>
      <c r="C9" t="s">
        <v>51</v>
      </c>
      <c r="D9">
        <v>35</v>
      </c>
      <c r="F9" t="s">
        <v>50</v>
      </c>
      <c r="G9">
        <v>4</v>
      </c>
      <c r="I9">
        <v>37</v>
      </c>
      <c r="J9">
        <v>1</v>
      </c>
    </row>
    <row r="10" spans="1:10" ht="12.75">
      <c r="A10" t="s">
        <v>42</v>
      </c>
      <c r="B10" t="s">
        <v>44</v>
      </c>
      <c r="D10">
        <v>35</v>
      </c>
      <c r="F10" t="s">
        <v>51</v>
      </c>
      <c r="G10">
        <v>2</v>
      </c>
      <c r="I10">
        <v>21</v>
      </c>
      <c r="J10">
        <v>1</v>
      </c>
    </row>
    <row r="11" spans="1:9" ht="12.75">
      <c r="A11" t="s">
        <v>297</v>
      </c>
      <c r="B11" t="s">
        <v>44</v>
      </c>
      <c r="D11">
        <v>30</v>
      </c>
      <c r="F11" t="s">
        <v>87</v>
      </c>
      <c r="G11">
        <v>3</v>
      </c>
      <c r="I11">
        <v>21</v>
      </c>
    </row>
    <row r="12" spans="1:9" ht="12.75">
      <c r="A12" t="s">
        <v>12</v>
      </c>
      <c r="B12" t="s">
        <v>46</v>
      </c>
      <c r="D12">
        <v>0</v>
      </c>
      <c r="F12" t="s">
        <v>89</v>
      </c>
      <c r="G12">
        <v>1.1</v>
      </c>
      <c r="I12">
        <v>23</v>
      </c>
    </row>
    <row r="13" spans="1:4" ht="12.75">
      <c r="A13" t="s">
        <v>11</v>
      </c>
      <c r="B13" t="s">
        <v>334</v>
      </c>
      <c r="D13">
        <v>18</v>
      </c>
    </row>
    <row r="14" spans="1:4" ht="12.75">
      <c r="A14" t="s">
        <v>163</v>
      </c>
      <c r="B14" t="s">
        <v>334</v>
      </c>
      <c r="D14">
        <v>0</v>
      </c>
    </row>
    <row r="15" spans="1:2" ht="12.75">
      <c r="A15" t="s">
        <v>191</v>
      </c>
      <c r="B15" t="s">
        <v>45</v>
      </c>
    </row>
    <row r="16" ht="12.75">
      <c r="D16">
        <v>20</v>
      </c>
    </row>
    <row r="17" ht="12.75">
      <c r="D17">
        <f>SUM(D5:D16)</f>
        <v>174</v>
      </c>
    </row>
    <row r="19" ht="12.75">
      <c r="A19" t="s">
        <v>462</v>
      </c>
    </row>
    <row r="21" spans="1:9" ht="12.75">
      <c r="A21" t="s">
        <v>463</v>
      </c>
      <c r="B21" t="s">
        <v>393</v>
      </c>
      <c r="C21" t="s">
        <v>372</v>
      </c>
      <c r="D21">
        <v>11</v>
      </c>
      <c r="F21" t="s">
        <v>375</v>
      </c>
      <c r="G21">
        <v>5</v>
      </c>
      <c r="H21">
        <v>1</v>
      </c>
      <c r="I21">
        <v>13</v>
      </c>
    </row>
    <row r="22" spans="1:10" ht="12.75">
      <c r="A22" t="s">
        <v>364</v>
      </c>
      <c r="B22" t="s">
        <v>344</v>
      </c>
      <c r="C22" t="s">
        <v>372</v>
      </c>
      <c r="D22">
        <v>13</v>
      </c>
      <c r="F22" t="s">
        <v>372</v>
      </c>
      <c r="G22">
        <v>4</v>
      </c>
      <c r="I22">
        <v>26</v>
      </c>
      <c r="J22">
        <v>2</v>
      </c>
    </row>
    <row r="23" spans="1:10" ht="12.75">
      <c r="A23" t="s">
        <v>365</v>
      </c>
      <c r="B23" t="s">
        <v>316</v>
      </c>
      <c r="C23" t="s">
        <v>348</v>
      </c>
      <c r="D23">
        <v>70</v>
      </c>
      <c r="F23" t="s">
        <v>354</v>
      </c>
      <c r="G23">
        <v>4</v>
      </c>
      <c r="I23">
        <v>13</v>
      </c>
      <c r="J23">
        <v>1</v>
      </c>
    </row>
    <row r="24" spans="1:9" ht="12.75">
      <c r="A24" t="s">
        <v>501</v>
      </c>
      <c r="B24" t="s">
        <v>370</v>
      </c>
      <c r="C24" t="s">
        <v>354</v>
      </c>
      <c r="D24">
        <v>0</v>
      </c>
      <c r="F24" t="s">
        <v>351</v>
      </c>
      <c r="G24">
        <v>4</v>
      </c>
      <c r="I24">
        <v>12</v>
      </c>
    </row>
    <row r="25" spans="1:9" ht="12.75">
      <c r="A25" t="s">
        <v>366</v>
      </c>
      <c r="B25" t="s">
        <v>316</v>
      </c>
      <c r="C25" t="s">
        <v>373</v>
      </c>
      <c r="D25">
        <v>25</v>
      </c>
      <c r="F25" t="s">
        <v>376</v>
      </c>
      <c r="G25">
        <v>4</v>
      </c>
      <c r="I25">
        <v>21</v>
      </c>
    </row>
    <row r="26" spans="1:10" ht="12.75">
      <c r="A26" t="s">
        <v>499</v>
      </c>
      <c r="B26" t="s">
        <v>316</v>
      </c>
      <c r="C26" t="s">
        <v>348</v>
      </c>
      <c r="D26">
        <v>4</v>
      </c>
      <c r="F26" t="s">
        <v>373</v>
      </c>
      <c r="G26">
        <v>4</v>
      </c>
      <c r="I26">
        <v>26</v>
      </c>
      <c r="J26">
        <v>1</v>
      </c>
    </row>
    <row r="27" spans="1:10" ht="12.75">
      <c r="A27" t="s">
        <v>367</v>
      </c>
      <c r="B27" t="s">
        <v>316</v>
      </c>
      <c r="C27" t="s">
        <v>374</v>
      </c>
      <c r="D27">
        <v>6</v>
      </c>
      <c r="F27" t="s">
        <v>374</v>
      </c>
      <c r="G27">
        <v>7</v>
      </c>
      <c r="H27">
        <v>1</v>
      </c>
      <c r="I27">
        <v>25</v>
      </c>
      <c r="J27">
        <v>3</v>
      </c>
    </row>
    <row r="28" spans="1:10" ht="12.75">
      <c r="A28" t="s">
        <v>204</v>
      </c>
      <c r="B28" t="s">
        <v>316</v>
      </c>
      <c r="C28" t="s">
        <v>374</v>
      </c>
      <c r="D28">
        <v>0</v>
      </c>
      <c r="F28" t="s">
        <v>348</v>
      </c>
      <c r="G28">
        <v>6</v>
      </c>
      <c r="I28">
        <v>25</v>
      </c>
      <c r="J28">
        <v>2</v>
      </c>
    </row>
    <row r="29" spans="1:4" ht="12.75">
      <c r="A29" t="s">
        <v>368</v>
      </c>
      <c r="B29" t="s">
        <v>316</v>
      </c>
      <c r="C29" t="s">
        <v>348</v>
      </c>
      <c r="D29">
        <v>0</v>
      </c>
    </row>
    <row r="30" spans="1:4" ht="12.75">
      <c r="A30" t="s">
        <v>369</v>
      </c>
      <c r="B30" t="s">
        <v>334</v>
      </c>
      <c r="C30" t="s">
        <v>174</v>
      </c>
      <c r="D30">
        <v>10</v>
      </c>
    </row>
    <row r="31" spans="1:4" ht="12.75">
      <c r="A31" t="s">
        <v>502</v>
      </c>
      <c r="B31" t="s">
        <v>371</v>
      </c>
      <c r="C31" t="s">
        <v>374</v>
      </c>
      <c r="D31">
        <v>6</v>
      </c>
    </row>
    <row r="32" ht="12.75">
      <c r="D32">
        <v>14</v>
      </c>
    </row>
    <row r="33" ht="12.75">
      <c r="D33">
        <f>SUM(D21:D32)</f>
        <v>159</v>
      </c>
    </row>
    <row r="35" ht="12.75">
      <c r="A35" t="s">
        <v>377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M11" sqref="M11"/>
    </sheetView>
  </sheetViews>
  <sheetFormatPr defaultColWidth="9.00390625" defaultRowHeight="12.75"/>
  <cols>
    <col min="1" max="1" width="13.625" style="0" customWidth="1"/>
    <col min="2" max="2" width="11.875" style="0" bestFit="1" customWidth="1"/>
    <col min="3" max="3" width="7.125" style="0" bestFit="1" customWidth="1"/>
    <col min="4" max="4" width="3.00390625" style="0" bestFit="1" customWidth="1"/>
    <col min="5" max="5" width="4.375" style="0" customWidth="1"/>
    <col min="6" max="6" width="11.00390625" style="0" customWidth="1"/>
    <col min="7" max="7" width="2.00390625" style="0" bestFit="1" customWidth="1"/>
    <col min="8" max="8" width="2.25390625" style="0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ht="12.75">
      <c r="A1">
        <v>1995</v>
      </c>
    </row>
    <row r="3" ht="12.75">
      <c r="A3" t="s">
        <v>294</v>
      </c>
    </row>
    <row r="5" spans="1:10" ht="12.75">
      <c r="A5" t="s">
        <v>13</v>
      </c>
      <c r="B5" t="s">
        <v>120</v>
      </c>
      <c r="C5" t="s">
        <v>90</v>
      </c>
      <c r="D5">
        <v>0</v>
      </c>
      <c r="F5" t="s">
        <v>161</v>
      </c>
      <c r="G5">
        <v>5</v>
      </c>
      <c r="I5">
        <v>21</v>
      </c>
      <c r="J5">
        <v>1</v>
      </c>
    </row>
    <row r="6" spans="1:10" ht="12.75">
      <c r="A6" t="s">
        <v>0</v>
      </c>
      <c r="B6" t="s">
        <v>316</v>
      </c>
      <c r="C6" t="s">
        <v>161</v>
      </c>
      <c r="D6">
        <v>0</v>
      </c>
      <c r="F6" t="s">
        <v>90</v>
      </c>
      <c r="G6">
        <v>4</v>
      </c>
      <c r="I6">
        <v>23</v>
      </c>
      <c r="J6">
        <v>3</v>
      </c>
    </row>
    <row r="7" spans="1:10" ht="12.75">
      <c r="A7" t="s">
        <v>1</v>
      </c>
      <c r="B7" t="s">
        <v>2</v>
      </c>
      <c r="C7" t="s">
        <v>90</v>
      </c>
      <c r="D7">
        <v>23</v>
      </c>
      <c r="F7" t="s">
        <v>85</v>
      </c>
      <c r="G7">
        <v>2</v>
      </c>
      <c r="I7">
        <v>15</v>
      </c>
      <c r="J7">
        <v>2</v>
      </c>
    </row>
    <row r="8" spans="1:10" ht="12.75">
      <c r="A8" t="s">
        <v>11</v>
      </c>
      <c r="B8" t="s">
        <v>3</v>
      </c>
      <c r="C8" t="s">
        <v>49</v>
      </c>
      <c r="D8">
        <v>42</v>
      </c>
      <c r="F8" t="s">
        <v>49</v>
      </c>
      <c r="G8">
        <v>4</v>
      </c>
      <c r="I8">
        <v>21</v>
      </c>
      <c r="J8">
        <v>4</v>
      </c>
    </row>
    <row r="9" spans="1:10" ht="12.75">
      <c r="A9" t="s">
        <v>388</v>
      </c>
      <c r="B9" t="s">
        <v>3</v>
      </c>
      <c r="C9" t="s">
        <v>90</v>
      </c>
      <c r="D9">
        <v>5</v>
      </c>
      <c r="F9" t="s">
        <v>87</v>
      </c>
      <c r="G9">
        <v>3</v>
      </c>
      <c r="I9">
        <v>11</v>
      </c>
      <c r="J9">
        <v>0</v>
      </c>
    </row>
    <row r="10" spans="1:4" ht="12.75">
      <c r="A10" t="s">
        <v>12</v>
      </c>
      <c r="B10" t="s">
        <v>4</v>
      </c>
      <c r="C10" t="s">
        <v>49</v>
      </c>
      <c r="D10">
        <v>6</v>
      </c>
    </row>
    <row r="11" spans="1:4" ht="12.75">
      <c r="A11" t="s">
        <v>269</v>
      </c>
      <c r="B11" t="s">
        <v>363</v>
      </c>
      <c r="C11" t="s">
        <v>49</v>
      </c>
      <c r="D11">
        <v>1</v>
      </c>
    </row>
    <row r="12" spans="1:4" ht="12.75">
      <c r="A12" t="s">
        <v>295</v>
      </c>
      <c r="B12" t="s">
        <v>334</v>
      </c>
      <c r="D12">
        <v>6</v>
      </c>
    </row>
    <row r="13" spans="1:4" ht="12.75">
      <c r="A13" t="s">
        <v>119</v>
      </c>
      <c r="B13" t="s">
        <v>322</v>
      </c>
      <c r="C13" t="s">
        <v>49</v>
      </c>
      <c r="D13">
        <v>3</v>
      </c>
    </row>
    <row r="14" spans="1:4" ht="12.75">
      <c r="A14" t="s">
        <v>106</v>
      </c>
      <c r="B14" t="s">
        <v>476</v>
      </c>
      <c r="C14" t="s">
        <v>481</v>
      </c>
      <c r="D14">
        <v>1</v>
      </c>
    </row>
    <row r="15" spans="1:4" ht="12.75">
      <c r="A15" t="s">
        <v>163</v>
      </c>
      <c r="B15" t="s">
        <v>120</v>
      </c>
      <c r="C15" t="s">
        <v>481</v>
      </c>
      <c r="D15">
        <v>0</v>
      </c>
    </row>
    <row r="16" ht="12.75">
      <c r="D16">
        <v>5</v>
      </c>
    </row>
    <row r="17" ht="12.75">
      <c r="D17">
        <f>SUM(D4:D16)</f>
        <v>92</v>
      </c>
    </row>
    <row r="19" ht="12.75">
      <c r="A19" t="s">
        <v>5</v>
      </c>
    </row>
    <row r="21" spans="1:9" ht="12.75">
      <c r="A21" t="s">
        <v>463</v>
      </c>
      <c r="B21" t="s">
        <v>316</v>
      </c>
      <c r="C21" t="s">
        <v>348</v>
      </c>
      <c r="D21">
        <v>17</v>
      </c>
      <c r="F21" t="s">
        <v>82</v>
      </c>
      <c r="G21">
        <v>4</v>
      </c>
      <c r="I21">
        <v>13</v>
      </c>
    </row>
    <row r="22" spans="1:10" ht="12.75">
      <c r="A22" t="s">
        <v>464</v>
      </c>
      <c r="B22" t="s">
        <v>391</v>
      </c>
      <c r="C22" t="s">
        <v>6</v>
      </c>
      <c r="D22">
        <v>17</v>
      </c>
      <c r="F22" t="s">
        <v>353</v>
      </c>
      <c r="G22">
        <v>3</v>
      </c>
      <c r="I22">
        <v>15</v>
      </c>
      <c r="J22">
        <v>1</v>
      </c>
    </row>
    <row r="23" spans="1:10" ht="12.75">
      <c r="A23" t="s">
        <v>415</v>
      </c>
      <c r="B23" t="s">
        <v>316</v>
      </c>
      <c r="C23" t="s">
        <v>135</v>
      </c>
      <c r="D23">
        <v>6</v>
      </c>
      <c r="F23" t="s">
        <v>349</v>
      </c>
      <c r="G23">
        <v>4</v>
      </c>
      <c r="I23">
        <v>12</v>
      </c>
      <c r="J23">
        <v>1</v>
      </c>
    </row>
    <row r="24" spans="1:10" ht="12.75">
      <c r="A24" t="s">
        <v>496</v>
      </c>
      <c r="B24" t="s">
        <v>345</v>
      </c>
      <c r="C24" t="s">
        <v>6</v>
      </c>
      <c r="D24">
        <v>0</v>
      </c>
      <c r="F24" t="s">
        <v>348</v>
      </c>
      <c r="G24">
        <v>5</v>
      </c>
      <c r="I24">
        <v>8</v>
      </c>
      <c r="J24">
        <v>1</v>
      </c>
    </row>
    <row r="25" spans="1:10" ht="12.75">
      <c r="A25" t="s">
        <v>499</v>
      </c>
      <c r="B25" t="s">
        <v>316</v>
      </c>
      <c r="C25" t="s">
        <v>6</v>
      </c>
      <c r="D25">
        <v>0</v>
      </c>
      <c r="F25" t="s">
        <v>6</v>
      </c>
      <c r="G25">
        <v>5</v>
      </c>
      <c r="H25">
        <v>2</v>
      </c>
      <c r="I25">
        <v>3</v>
      </c>
      <c r="J25">
        <v>3</v>
      </c>
    </row>
    <row r="26" spans="1:10" ht="12.75">
      <c r="A26" t="s">
        <v>364</v>
      </c>
      <c r="B26" t="s">
        <v>345</v>
      </c>
      <c r="C26" t="s">
        <v>394</v>
      </c>
      <c r="D26">
        <v>0</v>
      </c>
      <c r="F26" t="s">
        <v>135</v>
      </c>
      <c r="G26">
        <v>3</v>
      </c>
      <c r="H26">
        <v>3</v>
      </c>
      <c r="I26">
        <v>8</v>
      </c>
      <c r="J26">
        <v>2</v>
      </c>
    </row>
    <row r="27" spans="1:9" ht="12.75">
      <c r="A27" t="s">
        <v>501</v>
      </c>
      <c r="B27" t="s">
        <v>334</v>
      </c>
      <c r="D27">
        <v>11</v>
      </c>
      <c r="F27" t="s">
        <v>394</v>
      </c>
      <c r="G27">
        <v>2</v>
      </c>
      <c r="H27">
        <v>1</v>
      </c>
      <c r="I27">
        <v>5</v>
      </c>
    </row>
    <row r="28" spans="1:9" ht="12.75">
      <c r="A28" t="s">
        <v>497</v>
      </c>
      <c r="B28" t="s">
        <v>316</v>
      </c>
      <c r="C28" t="s">
        <v>353</v>
      </c>
      <c r="D28">
        <v>12</v>
      </c>
      <c r="F28" t="s">
        <v>448</v>
      </c>
      <c r="G28">
        <v>2</v>
      </c>
      <c r="I28">
        <v>10</v>
      </c>
    </row>
    <row r="29" spans="1:10" ht="12.75">
      <c r="A29" t="s">
        <v>502</v>
      </c>
      <c r="B29" t="s">
        <v>316</v>
      </c>
      <c r="C29" t="s">
        <v>84</v>
      </c>
      <c r="D29">
        <v>1</v>
      </c>
      <c r="F29" t="s">
        <v>84</v>
      </c>
      <c r="G29">
        <v>2</v>
      </c>
      <c r="I29">
        <v>1</v>
      </c>
      <c r="J29">
        <v>1</v>
      </c>
    </row>
    <row r="30" spans="1:9" ht="12.75">
      <c r="A30" t="s">
        <v>204</v>
      </c>
      <c r="B30" t="s">
        <v>316</v>
      </c>
      <c r="C30" t="s">
        <v>135</v>
      </c>
      <c r="D30">
        <v>5</v>
      </c>
      <c r="F30" t="s">
        <v>351</v>
      </c>
      <c r="G30">
        <v>2</v>
      </c>
      <c r="I30">
        <v>5</v>
      </c>
    </row>
    <row r="31" spans="1:4" ht="12.75">
      <c r="A31" t="s">
        <v>368</v>
      </c>
      <c r="B31" t="s">
        <v>316</v>
      </c>
      <c r="C31" t="s">
        <v>349</v>
      </c>
      <c r="D31">
        <v>2</v>
      </c>
    </row>
    <row r="32" ht="12.75">
      <c r="D32">
        <v>9</v>
      </c>
    </row>
    <row r="33" ht="12.75">
      <c r="D33">
        <f>SUM(D21:D32)</f>
        <v>80</v>
      </c>
    </row>
    <row r="35" ht="12.75">
      <c r="A35" t="s">
        <v>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8" sqref="A8"/>
    </sheetView>
  </sheetViews>
  <sheetFormatPr defaultColWidth="9.00390625" defaultRowHeight="12.75"/>
  <cols>
    <col min="1" max="16384" width="11.00390625" style="0" customWidth="1"/>
  </cols>
  <sheetData>
    <row r="1" ht="12.75">
      <c r="A1" t="s">
        <v>146</v>
      </c>
    </row>
    <row r="3" ht="12.75">
      <c r="A3" t="s">
        <v>147</v>
      </c>
    </row>
    <row r="5" ht="12.75">
      <c r="A5" t="s">
        <v>148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375" style="0" bestFit="1" customWidth="1"/>
    <col min="3" max="3" width="7.75390625" style="0" bestFit="1" customWidth="1"/>
    <col min="4" max="4" width="3.875" style="0" bestFit="1" customWidth="1"/>
    <col min="5" max="5" width="2.75390625" style="0" customWidth="1"/>
    <col min="6" max="6" width="9.25390625" style="0" bestFit="1" customWidth="1"/>
    <col min="7" max="7" width="3.875" style="0" bestFit="1" customWidth="1"/>
    <col min="8" max="8" width="1.875" style="0" bestFit="1" customWidth="1"/>
    <col min="9" max="9" width="2.875" style="0" bestFit="1" customWidth="1"/>
    <col min="10" max="10" width="1.875" style="0" bestFit="1" customWidth="1"/>
    <col min="11" max="16384" width="8.75390625" style="0" customWidth="1"/>
  </cols>
  <sheetData>
    <row r="1" ht="12.75">
      <c r="A1">
        <v>1998</v>
      </c>
    </row>
    <row r="3" ht="12.75">
      <c r="A3" t="s">
        <v>294</v>
      </c>
    </row>
    <row r="4" ht="12.75">
      <c r="A4" t="s">
        <v>174</v>
      </c>
    </row>
    <row r="5" spans="1:9" ht="12.75">
      <c r="A5" t="s">
        <v>255</v>
      </c>
      <c r="B5" t="s">
        <v>74</v>
      </c>
      <c r="C5" t="s">
        <v>478</v>
      </c>
      <c r="D5">
        <v>9</v>
      </c>
      <c r="F5" t="s">
        <v>90</v>
      </c>
      <c r="G5">
        <v>2</v>
      </c>
      <c r="I5">
        <v>18</v>
      </c>
    </row>
    <row r="6" spans="1:10" ht="12.75">
      <c r="A6" t="s">
        <v>256</v>
      </c>
      <c r="B6" t="s">
        <v>316</v>
      </c>
      <c r="C6" t="s">
        <v>84</v>
      </c>
      <c r="D6">
        <v>13</v>
      </c>
      <c r="F6" t="s">
        <v>84</v>
      </c>
      <c r="G6">
        <v>5</v>
      </c>
      <c r="H6">
        <v>1</v>
      </c>
      <c r="I6">
        <v>17</v>
      </c>
      <c r="J6">
        <v>3</v>
      </c>
    </row>
    <row r="7" spans="1:10" ht="12.75">
      <c r="A7" t="s">
        <v>257</v>
      </c>
      <c r="B7" t="s">
        <v>316</v>
      </c>
      <c r="C7" t="s">
        <v>84</v>
      </c>
      <c r="D7">
        <v>2</v>
      </c>
      <c r="F7" t="s">
        <v>82</v>
      </c>
      <c r="G7">
        <v>5</v>
      </c>
      <c r="H7">
        <v>1</v>
      </c>
      <c r="I7">
        <v>10</v>
      </c>
      <c r="J7">
        <v>4</v>
      </c>
    </row>
    <row r="8" spans="1:9" ht="12.75">
      <c r="A8" t="s">
        <v>239</v>
      </c>
      <c r="B8" t="s">
        <v>258</v>
      </c>
      <c r="C8" t="s">
        <v>82</v>
      </c>
      <c r="D8">
        <v>3</v>
      </c>
      <c r="F8" t="s">
        <v>83</v>
      </c>
      <c r="G8">
        <v>5</v>
      </c>
      <c r="H8">
        <v>1</v>
      </c>
      <c r="I8">
        <v>44</v>
      </c>
    </row>
    <row r="9" spans="1:9" ht="12.75">
      <c r="A9" t="s">
        <v>259</v>
      </c>
      <c r="B9" t="s">
        <v>316</v>
      </c>
      <c r="C9" t="s">
        <v>82</v>
      </c>
      <c r="D9">
        <v>1</v>
      </c>
      <c r="F9" t="s">
        <v>281</v>
      </c>
      <c r="G9">
        <v>2</v>
      </c>
      <c r="H9">
        <v>1</v>
      </c>
      <c r="I9">
        <v>13</v>
      </c>
    </row>
    <row r="10" spans="1:10" ht="12.75">
      <c r="A10" t="s">
        <v>235</v>
      </c>
      <c r="B10" t="s">
        <v>322</v>
      </c>
      <c r="C10" t="s">
        <v>85</v>
      </c>
      <c r="D10">
        <v>33</v>
      </c>
      <c r="F10" t="s">
        <v>85</v>
      </c>
      <c r="G10">
        <v>3</v>
      </c>
      <c r="I10">
        <v>29</v>
      </c>
      <c r="J10">
        <v>1</v>
      </c>
    </row>
    <row r="11" spans="1:10" ht="12.75">
      <c r="A11" t="s">
        <v>282</v>
      </c>
      <c r="B11" t="s">
        <v>316</v>
      </c>
      <c r="C11" t="s">
        <v>82</v>
      </c>
      <c r="D11">
        <v>0</v>
      </c>
      <c r="F11" t="s">
        <v>87</v>
      </c>
      <c r="G11">
        <v>2.1</v>
      </c>
      <c r="I11">
        <v>12</v>
      </c>
      <c r="J11">
        <v>1</v>
      </c>
    </row>
    <row r="12" spans="1:9" ht="12.75">
      <c r="A12" t="s">
        <v>283</v>
      </c>
      <c r="B12" t="s">
        <v>52</v>
      </c>
      <c r="D12">
        <v>19</v>
      </c>
      <c r="F12" t="s">
        <v>479</v>
      </c>
      <c r="G12">
        <v>2</v>
      </c>
      <c r="I12">
        <v>12</v>
      </c>
    </row>
    <row r="13" spans="1:4" ht="12.75">
      <c r="A13" t="s">
        <v>284</v>
      </c>
      <c r="B13" t="s">
        <v>334</v>
      </c>
      <c r="D13">
        <v>60</v>
      </c>
    </row>
    <row r="14" spans="1:4" ht="12.75">
      <c r="A14" t="s">
        <v>285</v>
      </c>
      <c r="B14" t="s">
        <v>78</v>
      </c>
      <c r="C14" t="s">
        <v>84</v>
      </c>
      <c r="D14">
        <v>15</v>
      </c>
    </row>
    <row r="15" spans="1:4" ht="12.75">
      <c r="A15" t="s">
        <v>286</v>
      </c>
      <c r="B15" t="s">
        <v>316</v>
      </c>
      <c r="D15">
        <v>0</v>
      </c>
    </row>
    <row r="16" spans="3:4" ht="12.75">
      <c r="C16" t="s">
        <v>338</v>
      </c>
      <c r="D16">
        <v>8</v>
      </c>
    </row>
    <row r="17" ht="12.75">
      <c r="D17">
        <f>SUM(D5:D16)</f>
        <v>163</v>
      </c>
    </row>
    <row r="19" ht="12.75">
      <c r="A19" t="s">
        <v>287</v>
      </c>
    </row>
    <row r="21" ht="12.75">
      <c r="A21" t="s">
        <v>248</v>
      </c>
    </row>
    <row r="23" spans="1:10" ht="12.75">
      <c r="A23" t="s">
        <v>96</v>
      </c>
      <c r="B23" t="s">
        <v>316</v>
      </c>
      <c r="C23" t="s">
        <v>288</v>
      </c>
      <c r="D23">
        <v>8</v>
      </c>
      <c r="F23" t="s">
        <v>288</v>
      </c>
      <c r="G23">
        <v>4</v>
      </c>
      <c r="I23">
        <v>18</v>
      </c>
      <c r="J23">
        <v>2</v>
      </c>
    </row>
    <row r="24" spans="1:10" ht="12.75">
      <c r="A24" t="s">
        <v>317</v>
      </c>
      <c r="B24" t="s">
        <v>316</v>
      </c>
      <c r="C24" t="s">
        <v>288</v>
      </c>
      <c r="D24">
        <v>6</v>
      </c>
      <c r="F24" t="s">
        <v>289</v>
      </c>
      <c r="G24">
        <v>3</v>
      </c>
      <c r="I24">
        <v>16</v>
      </c>
      <c r="J24">
        <v>1</v>
      </c>
    </row>
    <row r="25" spans="1:10" ht="12.75">
      <c r="A25" t="s">
        <v>94</v>
      </c>
      <c r="B25" t="s">
        <v>290</v>
      </c>
      <c r="C25" t="s">
        <v>289</v>
      </c>
      <c r="D25">
        <v>9</v>
      </c>
      <c r="F25" t="s">
        <v>15</v>
      </c>
      <c r="G25">
        <v>3</v>
      </c>
      <c r="H25">
        <v>1</v>
      </c>
      <c r="I25">
        <v>10</v>
      </c>
      <c r="J25">
        <v>1</v>
      </c>
    </row>
    <row r="26" spans="1:9" ht="12.75">
      <c r="A26" t="s">
        <v>93</v>
      </c>
      <c r="B26" t="s">
        <v>316</v>
      </c>
      <c r="C26" t="s">
        <v>348</v>
      </c>
      <c r="D26">
        <v>58</v>
      </c>
      <c r="F26" t="s">
        <v>16</v>
      </c>
      <c r="G26">
        <v>3</v>
      </c>
      <c r="I26">
        <v>8</v>
      </c>
    </row>
    <row r="27" spans="1:9" ht="12.75">
      <c r="A27" t="s">
        <v>91</v>
      </c>
      <c r="B27" t="s">
        <v>52</v>
      </c>
      <c r="D27">
        <v>0</v>
      </c>
      <c r="F27" t="s">
        <v>351</v>
      </c>
      <c r="G27">
        <v>3</v>
      </c>
      <c r="I27">
        <v>20</v>
      </c>
    </row>
    <row r="28" spans="1:9" ht="12.75">
      <c r="A28" t="s">
        <v>281</v>
      </c>
      <c r="B28" t="s">
        <v>316</v>
      </c>
      <c r="C28" t="s">
        <v>15</v>
      </c>
      <c r="D28">
        <v>5</v>
      </c>
      <c r="F28" t="s">
        <v>354</v>
      </c>
      <c r="G28">
        <v>3</v>
      </c>
      <c r="I28">
        <v>33</v>
      </c>
    </row>
    <row r="29" spans="1:10" ht="12.75">
      <c r="A29" t="s">
        <v>95</v>
      </c>
      <c r="B29" t="s">
        <v>316</v>
      </c>
      <c r="C29" t="s">
        <v>348</v>
      </c>
      <c r="D29">
        <v>27</v>
      </c>
      <c r="F29" t="s">
        <v>348</v>
      </c>
      <c r="G29">
        <v>3</v>
      </c>
      <c r="I29">
        <v>6</v>
      </c>
      <c r="J29">
        <v>2</v>
      </c>
    </row>
    <row r="30" spans="1:9" ht="12.75">
      <c r="A30" t="s">
        <v>342</v>
      </c>
      <c r="B30" t="s">
        <v>17</v>
      </c>
      <c r="C30" t="s">
        <v>351</v>
      </c>
      <c r="D30">
        <v>9</v>
      </c>
      <c r="F30" t="s">
        <v>18</v>
      </c>
      <c r="G30">
        <v>3</v>
      </c>
      <c r="I30">
        <v>14</v>
      </c>
    </row>
    <row r="31" spans="1:10" ht="12.75">
      <c r="A31" t="s">
        <v>97</v>
      </c>
      <c r="B31" t="s">
        <v>80</v>
      </c>
      <c r="D31">
        <v>4</v>
      </c>
      <c r="F31" t="s">
        <v>19</v>
      </c>
      <c r="G31">
        <v>1.1</v>
      </c>
      <c r="I31">
        <v>1</v>
      </c>
      <c r="J31">
        <v>2</v>
      </c>
    </row>
    <row r="32" spans="1:4" ht="12.75">
      <c r="A32" t="s">
        <v>20</v>
      </c>
      <c r="B32" t="s">
        <v>316</v>
      </c>
      <c r="C32" t="s">
        <v>19</v>
      </c>
      <c r="D32">
        <v>0</v>
      </c>
    </row>
    <row r="33" spans="1:4" ht="12.75">
      <c r="A33" t="s">
        <v>444</v>
      </c>
      <c r="B33" t="s">
        <v>316</v>
      </c>
      <c r="C33" t="s">
        <v>19</v>
      </c>
      <c r="D33">
        <v>0</v>
      </c>
    </row>
    <row r="34" spans="3:4" ht="12.75">
      <c r="C34" t="s">
        <v>338</v>
      </c>
      <c r="D34">
        <v>5</v>
      </c>
    </row>
    <row r="35" ht="12.75">
      <c r="D35">
        <f>SUM(D23:D34)</f>
        <v>131</v>
      </c>
    </row>
    <row r="37" ht="12.75">
      <c r="A37" t="s">
        <v>21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9.375" style="0" bestFit="1" customWidth="1"/>
    <col min="3" max="3" width="8.375" style="0" bestFit="1" customWidth="1"/>
    <col min="4" max="4" width="2.875" style="0" bestFit="1" customWidth="1"/>
    <col min="5" max="5" width="2.625" style="0" customWidth="1"/>
    <col min="6" max="6" width="8.375" style="0" bestFit="1" customWidth="1"/>
    <col min="7" max="7" width="3.875" style="0" bestFit="1" customWidth="1"/>
    <col min="8" max="8" width="1.875" style="0" bestFit="1" customWidth="1"/>
    <col min="9" max="9" width="2.875" style="0" bestFit="1" customWidth="1"/>
    <col min="10" max="10" width="1.875" style="0" bestFit="1" customWidth="1"/>
    <col min="11" max="16384" width="8.75390625" style="0" customWidth="1"/>
  </cols>
  <sheetData>
    <row r="1" ht="12.75">
      <c r="A1">
        <v>1999</v>
      </c>
    </row>
    <row r="3" ht="12.75">
      <c r="A3" t="s">
        <v>462</v>
      </c>
    </row>
    <row r="5" spans="1:10" ht="12.75">
      <c r="A5" t="s">
        <v>159</v>
      </c>
      <c r="B5" t="s">
        <v>316</v>
      </c>
      <c r="C5" t="s">
        <v>523</v>
      </c>
      <c r="D5">
        <v>0</v>
      </c>
      <c r="F5" t="s">
        <v>523</v>
      </c>
      <c r="G5">
        <v>4</v>
      </c>
      <c r="I5">
        <v>14</v>
      </c>
      <c r="J5">
        <v>2</v>
      </c>
    </row>
    <row r="6" spans="1:10" ht="12.75">
      <c r="A6" t="s">
        <v>491</v>
      </c>
      <c r="B6" t="s">
        <v>316</v>
      </c>
      <c r="C6" t="s">
        <v>524</v>
      </c>
      <c r="D6">
        <v>37</v>
      </c>
      <c r="F6" t="s">
        <v>354</v>
      </c>
      <c r="G6">
        <v>3</v>
      </c>
      <c r="I6">
        <v>8</v>
      </c>
      <c r="J6">
        <v>2</v>
      </c>
    </row>
    <row r="7" spans="1:10" ht="12.75">
      <c r="A7" t="s">
        <v>525</v>
      </c>
      <c r="B7" t="s">
        <v>316</v>
      </c>
      <c r="C7" t="s">
        <v>523</v>
      </c>
      <c r="D7">
        <v>0</v>
      </c>
      <c r="F7" t="s">
        <v>16</v>
      </c>
      <c r="G7">
        <v>2</v>
      </c>
      <c r="I7">
        <v>6</v>
      </c>
      <c r="J7">
        <v>1</v>
      </c>
    </row>
    <row r="8" spans="1:10" ht="12.75">
      <c r="A8" t="s">
        <v>515</v>
      </c>
      <c r="B8" t="s">
        <v>316</v>
      </c>
      <c r="C8" t="s">
        <v>289</v>
      </c>
      <c r="D8">
        <v>5</v>
      </c>
      <c r="F8" t="s">
        <v>289</v>
      </c>
      <c r="G8">
        <v>3</v>
      </c>
      <c r="H8">
        <v>1</v>
      </c>
      <c r="I8">
        <v>8</v>
      </c>
      <c r="J8">
        <v>3</v>
      </c>
    </row>
    <row r="9" spans="1:9" ht="12.75">
      <c r="A9" t="s">
        <v>516</v>
      </c>
      <c r="B9" t="s">
        <v>316</v>
      </c>
      <c r="C9" t="s">
        <v>289</v>
      </c>
      <c r="D9">
        <v>28</v>
      </c>
      <c r="F9" t="s">
        <v>73</v>
      </c>
      <c r="G9">
        <v>2</v>
      </c>
      <c r="I9">
        <v>12</v>
      </c>
    </row>
    <row r="10" spans="1:9" ht="12.75">
      <c r="A10" t="s">
        <v>156</v>
      </c>
      <c r="B10" t="s">
        <v>316</v>
      </c>
      <c r="C10" t="s">
        <v>19</v>
      </c>
      <c r="D10">
        <v>6</v>
      </c>
      <c r="F10" t="s">
        <v>526</v>
      </c>
      <c r="G10">
        <v>2</v>
      </c>
      <c r="I10">
        <v>14</v>
      </c>
    </row>
    <row r="11" spans="1:10" ht="12.75">
      <c r="A11" t="s">
        <v>520</v>
      </c>
      <c r="B11" t="s">
        <v>527</v>
      </c>
      <c r="C11" t="s">
        <v>289</v>
      </c>
      <c r="D11">
        <v>7</v>
      </c>
      <c r="F11" t="s">
        <v>524</v>
      </c>
      <c r="G11">
        <v>4</v>
      </c>
      <c r="I11">
        <v>3</v>
      </c>
      <c r="J11">
        <v>2</v>
      </c>
    </row>
    <row r="12" spans="1:9" ht="12.75">
      <c r="A12" t="s">
        <v>528</v>
      </c>
      <c r="B12" t="s">
        <v>316</v>
      </c>
      <c r="C12" t="s">
        <v>354</v>
      </c>
      <c r="D12">
        <v>2</v>
      </c>
      <c r="F12" t="s">
        <v>529</v>
      </c>
      <c r="G12">
        <v>2</v>
      </c>
      <c r="I12">
        <v>2</v>
      </c>
    </row>
    <row r="13" spans="1:9" ht="12.75">
      <c r="A13" t="s">
        <v>469</v>
      </c>
      <c r="B13" t="s">
        <v>530</v>
      </c>
      <c r="C13" t="s">
        <v>524</v>
      </c>
      <c r="D13">
        <v>2</v>
      </c>
      <c r="F13" t="s">
        <v>19</v>
      </c>
      <c r="G13">
        <v>2</v>
      </c>
      <c r="I13">
        <v>6</v>
      </c>
    </row>
    <row r="14" spans="1:9" ht="12.75">
      <c r="A14" t="s">
        <v>531</v>
      </c>
      <c r="B14" t="s">
        <v>334</v>
      </c>
      <c r="D14">
        <v>0</v>
      </c>
      <c r="F14" t="s">
        <v>157</v>
      </c>
      <c r="G14">
        <v>2</v>
      </c>
      <c r="I14">
        <v>3</v>
      </c>
    </row>
    <row r="15" spans="1:4" ht="12.75">
      <c r="A15" t="s">
        <v>532</v>
      </c>
      <c r="B15" t="s">
        <v>533</v>
      </c>
      <c r="C15" t="s">
        <v>354</v>
      </c>
      <c r="D15">
        <v>0</v>
      </c>
    </row>
    <row r="16" spans="3:4" ht="12.75">
      <c r="C16" t="s">
        <v>338</v>
      </c>
      <c r="D16">
        <v>7</v>
      </c>
    </row>
    <row r="17" ht="12.75">
      <c r="D17">
        <f>SUM(D5:D16)</f>
        <v>94</v>
      </c>
    </row>
    <row r="19" ht="12.75">
      <c r="A19" t="s">
        <v>490</v>
      </c>
    </row>
    <row r="21" spans="1:9" ht="12.75">
      <c r="A21" t="s">
        <v>65</v>
      </c>
      <c r="B21" t="s">
        <v>316</v>
      </c>
      <c r="D21">
        <v>3</v>
      </c>
      <c r="F21" t="s">
        <v>478</v>
      </c>
      <c r="G21">
        <v>3</v>
      </c>
      <c r="I21">
        <v>9</v>
      </c>
    </row>
    <row r="22" spans="1:9" ht="12.75">
      <c r="A22" t="s">
        <v>73</v>
      </c>
      <c r="B22" t="s">
        <v>316</v>
      </c>
      <c r="D22">
        <v>1</v>
      </c>
      <c r="F22" t="s">
        <v>161</v>
      </c>
      <c r="G22">
        <v>6</v>
      </c>
      <c r="I22">
        <v>15</v>
      </c>
    </row>
    <row r="23" spans="1:9" ht="12.75">
      <c r="A23" t="s">
        <v>534</v>
      </c>
      <c r="B23" t="s">
        <v>74</v>
      </c>
      <c r="D23">
        <v>6</v>
      </c>
      <c r="F23" t="s">
        <v>535</v>
      </c>
      <c r="G23">
        <v>4</v>
      </c>
      <c r="I23">
        <v>18</v>
      </c>
    </row>
    <row r="24" spans="1:9" ht="12.75">
      <c r="A24" t="s">
        <v>16</v>
      </c>
      <c r="B24" t="s">
        <v>316</v>
      </c>
      <c r="D24">
        <v>1</v>
      </c>
      <c r="F24" t="s">
        <v>87</v>
      </c>
      <c r="G24">
        <v>1</v>
      </c>
      <c r="I24">
        <v>8</v>
      </c>
    </row>
    <row r="25" spans="1:9" ht="12.75">
      <c r="A25" t="s">
        <v>68</v>
      </c>
      <c r="B25" t="s">
        <v>322</v>
      </c>
      <c r="D25">
        <v>4</v>
      </c>
      <c r="F25" t="s">
        <v>244</v>
      </c>
      <c r="G25">
        <v>1</v>
      </c>
      <c r="I25">
        <v>4</v>
      </c>
    </row>
    <row r="26" spans="1:9" ht="12.75">
      <c r="A26" t="s">
        <v>536</v>
      </c>
      <c r="B26" t="s">
        <v>80</v>
      </c>
      <c r="D26">
        <v>50</v>
      </c>
      <c r="F26" t="s">
        <v>90</v>
      </c>
      <c r="G26">
        <v>2</v>
      </c>
      <c r="I26">
        <v>17</v>
      </c>
    </row>
    <row r="27" spans="1:9" ht="12.75">
      <c r="A27" t="s">
        <v>537</v>
      </c>
      <c r="B27" t="s">
        <v>80</v>
      </c>
      <c r="D27">
        <v>25</v>
      </c>
      <c r="F27" t="s">
        <v>86</v>
      </c>
      <c r="G27">
        <v>2</v>
      </c>
      <c r="I27">
        <v>17</v>
      </c>
    </row>
    <row r="28" spans="1:9" ht="12.75">
      <c r="A28" t="s">
        <v>538</v>
      </c>
      <c r="F28" t="s">
        <v>479</v>
      </c>
      <c r="G28">
        <v>0.2</v>
      </c>
      <c r="I28">
        <v>5</v>
      </c>
    </row>
    <row r="29" ht="12.75">
      <c r="A29" t="s">
        <v>539</v>
      </c>
    </row>
    <row r="30" ht="12.75">
      <c r="A30" t="s">
        <v>360</v>
      </c>
    </row>
    <row r="31" ht="12.75">
      <c r="A31" t="s">
        <v>63</v>
      </c>
    </row>
    <row r="32" spans="3:4" ht="12.75">
      <c r="C32" t="s">
        <v>338</v>
      </c>
      <c r="D32">
        <v>5</v>
      </c>
    </row>
    <row r="33" ht="12.75">
      <c r="D33">
        <f>SUM(D21:D32)</f>
        <v>95</v>
      </c>
    </row>
    <row r="36" ht="12.75">
      <c r="A36" t="s">
        <v>540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2.75"/>
  <cols>
    <col min="1" max="1" width="11.375" style="0" bestFit="1" customWidth="1"/>
    <col min="2" max="2" width="10.00390625" style="0" bestFit="1" customWidth="1"/>
    <col min="3" max="3" width="6.875" style="0" bestFit="1" customWidth="1"/>
    <col min="4" max="4" width="3.875" style="0" bestFit="1" customWidth="1"/>
    <col min="5" max="5" width="8.75390625" style="0" customWidth="1"/>
    <col min="6" max="6" width="8.75390625" style="0" bestFit="1" customWidth="1"/>
    <col min="7" max="8" width="1.875" style="0" bestFit="1" customWidth="1"/>
    <col min="9" max="9" width="2.875" style="0" bestFit="1" customWidth="1"/>
    <col min="10" max="10" width="1.875" style="0" bestFit="1" customWidth="1"/>
    <col min="11" max="16384" width="8.75390625" style="0" customWidth="1"/>
  </cols>
  <sheetData>
    <row r="1" ht="12.75">
      <c r="A1">
        <v>2000</v>
      </c>
    </row>
    <row r="3" ht="12.75">
      <c r="A3" t="s">
        <v>310</v>
      </c>
    </row>
    <row r="5" spans="1:10" ht="12.75">
      <c r="A5" t="s">
        <v>63</v>
      </c>
      <c r="B5" t="s">
        <v>74</v>
      </c>
      <c r="C5" t="s">
        <v>82</v>
      </c>
      <c r="D5">
        <v>15</v>
      </c>
      <c r="F5" t="s">
        <v>83</v>
      </c>
      <c r="G5">
        <v>5</v>
      </c>
      <c r="H5">
        <v>1</v>
      </c>
      <c r="I5">
        <v>8</v>
      </c>
      <c r="J5">
        <v>1</v>
      </c>
    </row>
    <row r="6" spans="1:10" ht="12.75">
      <c r="A6" t="s">
        <v>64</v>
      </c>
      <c r="B6" t="s">
        <v>75</v>
      </c>
      <c r="C6" t="s">
        <v>83</v>
      </c>
      <c r="D6">
        <v>0</v>
      </c>
      <c r="F6" t="s">
        <v>84</v>
      </c>
      <c r="G6">
        <v>4</v>
      </c>
      <c r="H6">
        <v>1</v>
      </c>
      <c r="I6">
        <v>15</v>
      </c>
      <c r="J6">
        <v>1</v>
      </c>
    </row>
    <row r="7" spans="1:10" ht="12.75">
      <c r="A7" t="s">
        <v>65</v>
      </c>
      <c r="B7" t="s">
        <v>76</v>
      </c>
      <c r="C7" t="s">
        <v>84</v>
      </c>
      <c r="D7">
        <v>10</v>
      </c>
      <c r="F7" t="s">
        <v>82</v>
      </c>
      <c r="G7">
        <v>3</v>
      </c>
      <c r="H7">
        <v>1</v>
      </c>
      <c r="I7">
        <v>3</v>
      </c>
      <c r="J7">
        <v>2</v>
      </c>
    </row>
    <row r="8" spans="1:10" ht="12.75">
      <c r="A8" t="s">
        <v>66</v>
      </c>
      <c r="B8" t="s">
        <v>77</v>
      </c>
      <c r="C8" t="s">
        <v>85</v>
      </c>
      <c r="D8">
        <v>18</v>
      </c>
      <c r="F8" t="s">
        <v>85</v>
      </c>
      <c r="G8">
        <v>4</v>
      </c>
      <c r="I8">
        <v>26</v>
      </c>
      <c r="J8">
        <v>1</v>
      </c>
    </row>
    <row r="9" spans="1:10" ht="12.75">
      <c r="A9" t="s">
        <v>67</v>
      </c>
      <c r="B9" t="s">
        <v>316</v>
      </c>
      <c r="C9" t="s">
        <v>82</v>
      </c>
      <c r="D9">
        <v>0</v>
      </c>
      <c r="F9" t="s">
        <v>89</v>
      </c>
      <c r="G9">
        <v>2</v>
      </c>
      <c r="I9">
        <v>8</v>
      </c>
      <c r="J9">
        <v>1</v>
      </c>
    </row>
    <row r="10" spans="1:9" ht="12.75">
      <c r="A10" t="s">
        <v>68</v>
      </c>
      <c r="B10" t="s">
        <v>316</v>
      </c>
      <c r="C10" t="s">
        <v>86</v>
      </c>
      <c r="D10">
        <v>15</v>
      </c>
      <c r="F10" t="s">
        <v>88</v>
      </c>
      <c r="G10">
        <v>2</v>
      </c>
      <c r="I10">
        <v>12</v>
      </c>
    </row>
    <row r="11" spans="1:10" ht="12.75">
      <c r="A11" t="s">
        <v>69</v>
      </c>
      <c r="B11" t="s">
        <v>316</v>
      </c>
      <c r="C11" t="s">
        <v>87</v>
      </c>
      <c r="D11">
        <v>18</v>
      </c>
      <c r="F11" t="s">
        <v>86</v>
      </c>
      <c r="G11">
        <v>3</v>
      </c>
      <c r="H11">
        <v>1</v>
      </c>
      <c r="I11">
        <v>17</v>
      </c>
      <c r="J11">
        <v>2</v>
      </c>
    </row>
    <row r="12" spans="1:9" ht="12.75">
      <c r="A12" t="s">
        <v>70</v>
      </c>
      <c r="B12" t="s">
        <v>78</v>
      </c>
      <c r="C12" t="s">
        <v>88</v>
      </c>
      <c r="D12">
        <v>0</v>
      </c>
      <c r="F12" t="s">
        <v>90</v>
      </c>
      <c r="G12">
        <v>3</v>
      </c>
      <c r="I12">
        <v>29</v>
      </c>
    </row>
    <row r="13" spans="1:4" ht="12.75">
      <c r="A13" t="s">
        <v>71</v>
      </c>
      <c r="B13" t="s">
        <v>79</v>
      </c>
      <c r="C13" t="s">
        <v>86</v>
      </c>
      <c r="D13">
        <v>38</v>
      </c>
    </row>
    <row r="14" spans="1:4" ht="12.75">
      <c r="A14" t="s">
        <v>72</v>
      </c>
      <c r="B14" t="s">
        <v>80</v>
      </c>
      <c r="D14">
        <v>0</v>
      </c>
    </row>
    <row r="15" spans="1:2" ht="12.75">
      <c r="A15" t="s">
        <v>73</v>
      </c>
      <c r="B15" t="s">
        <v>81</v>
      </c>
    </row>
    <row r="16" spans="3:4" ht="12.75">
      <c r="C16" t="s">
        <v>338</v>
      </c>
      <c r="D16">
        <v>16</v>
      </c>
    </row>
    <row r="17" ht="12.75">
      <c r="D17">
        <f>SUM(D5:D16)</f>
        <v>130</v>
      </c>
    </row>
    <row r="20" ht="12.75">
      <c r="A20" t="s">
        <v>62</v>
      </c>
    </row>
    <row r="22" spans="1:9" ht="12.75">
      <c r="A22" t="s">
        <v>91</v>
      </c>
      <c r="B22" t="s">
        <v>344</v>
      </c>
      <c r="C22" t="s">
        <v>347</v>
      </c>
      <c r="D22">
        <v>11</v>
      </c>
      <c r="F22" t="s">
        <v>350</v>
      </c>
      <c r="G22">
        <v>1.2</v>
      </c>
      <c r="I22">
        <v>4</v>
      </c>
    </row>
    <row r="23" spans="1:9" ht="12.75">
      <c r="A23" t="s">
        <v>92</v>
      </c>
      <c r="B23" t="s">
        <v>393</v>
      </c>
      <c r="C23" t="s">
        <v>348</v>
      </c>
      <c r="D23">
        <v>8</v>
      </c>
      <c r="F23" t="s">
        <v>351</v>
      </c>
      <c r="G23">
        <v>2</v>
      </c>
      <c r="I23">
        <v>4</v>
      </c>
    </row>
    <row r="24" spans="1:9" ht="12.75">
      <c r="A24" t="s">
        <v>93</v>
      </c>
      <c r="B24" t="s">
        <v>316</v>
      </c>
      <c r="C24" t="s">
        <v>349</v>
      </c>
      <c r="D24">
        <v>2</v>
      </c>
      <c r="F24" t="s">
        <v>354</v>
      </c>
      <c r="G24">
        <v>1</v>
      </c>
      <c r="H24">
        <v>1</v>
      </c>
      <c r="I24">
        <v>0</v>
      </c>
    </row>
    <row r="25" spans="1:9" ht="12.75">
      <c r="A25" t="s">
        <v>94</v>
      </c>
      <c r="B25" t="s">
        <v>316</v>
      </c>
      <c r="C25" t="s">
        <v>347</v>
      </c>
      <c r="D25">
        <v>0</v>
      </c>
      <c r="F25" t="s">
        <v>348</v>
      </c>
      <c r="G25">
        <v>1</v>
      </c>
      <c r="I25">
        <v>6</v>
      </c>
    </row>
    <row r="26" spans="1:9" ht="12.75">
      <c r="A26" t="s">
        <v>95</v>
      </c>
      <c r="B26" t="s">
        <v>345</v>
      </c>
      <c r="C26" t="s">
        <v>351</v>
      </c>
      <c r="D26">
        <v>13</v>
      </c>
      <c r="F26" t="s">
        <v>347</v>
      </c>
      <c r="G26">
        <v>3</v>
      </c>
      <c r="I26">
        <v>10</v>
      </c>
    </row>
    <row r="27" spans="1:9" ht="12.75">
      <c r="A27" t="s">
        <v>96</v>
      </c>
      <c r="B27" t="s">
        <v>77</v>
      </c>
      <c r="C27" t="s">
        <v>352</v>
      </c>
      <c r="D27">
        <v>0</v>
      </c>
      <c r="F27" t="s">
        <v>349</v>
      </c>
      <c r="G27">
        <v>4</v>
      </c>
      <c r="I27">
        <v>7</v>
      </c>
    </row>
    <row r="28" spans="1:9" ht="12.75">
      <c r="A28" t="s">
        <v>97</v>
      </c>
      <c r="B28" t="s">
        <v>346</v>
      </c>
      <c r="C28" t="s">
        <v>349</v>
      </c>
      <c r="D28">
        <v>4</v>
      </c>
      <c r="F28" t="s">
        <v>352</v>
      </c>
      <c r="G28">
        <v>3</v>
      </c>
      <c r="I28">
        <v>6</v>
      </c>
    </row>
    <row r="29" spans="1:9" ht="12.75">
      <c r="A29" t="s">
        <v>98</v>
      </c>
      <c r="B29" t="s">
        <v>316</v>
      </c>
      <c r="C29" t="s">
        <v>353</v>
      </c>
      <c r="D29">
        <v>0</v>
      </c>
      <c r="F29" t="s">
        <v>355</v>
      </c>
      <c r="G29">
        <v>2</v>
      </c>
      <c r="H29">
        <v>1</v>
      </c>
      <c r="I29">
        <v>4</v>
      </c>
    </row>
    <row r="30" spans="1:4" ht="12.75">
      <c r="A30" t="s">
        <v>99</v>
      </c>
      <c r="B30" t="s">
        <v>316</v>
      </c>
      <c r="C30" t="s">
        <v>352</v>
      </c>
      <c r="D30">
        <v>2</v>
      </c>
    </row>
    <row r="31" spans="1:4" ht="12.75">
      <c r="A31" t="s">
        <v>342</v>
      </c>
      <c r="B31" t="s">
        <v>52</v>
      </c>
      <c r="D31">
        <v>0</v>
      </c>
    </row>
    <row r="32" spans="1:4" ht="12.75">
      <c r="A32" t="s">
        <v>343</v>
      </c>
      <c r="B32" t="s">
        <v>334</v>
      </c>
      <c r="D32">
        <v>0</v>
      </c>
    </row>
    <row r="33" ht="12.75">
      <c r="D33">
        <v>4</v>
      </c>
    </row>
    <row r="34" ht="12.75">
      <c r="D34">
        <f>SUM(D22:D33)</f>
        <v>44</v>
      </c>
    </row>
    <row r="36" ht="12.75">
      <c r="A36" t="s">
        <v>489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2.75"/>
  <cols>
    <col min="1" max="1" width="13.00390625" style="0" customWidth="1"/>
    <col min="2" max="2" width="8.375" style="0" bestFit="1" customWidth="1"/>
    <col min="3" max="3" width="9.25390625" style="0" bestFit="1" customWidth="1"/>
    <col min="4" max="4" width="4.00390625" style="0" bestFit="1" customWidth="1"/>
    <col min="5" max="5" width="4.25390625" style="0" customWidth="1"/>
    <col min="6" max="6" width="9.25390625" style="0" bestFit="1" customWidth="1"/>
    <col min="7" max="8" width="2.00390625" style="0" bestFit="1" customWidth="1"/>
    <col min="9" max="9" width="3.00390625" style="0" bestFit="1" customWidth="1"/>
    <col min="10" max="10" width="2.00390625" style="0" bestFit="1" customWidth="1"/>
    <col min="11" max="16384" width="12.375" style="0" customWidth="1"/>
  </cols>
  <sheetData>
    <row r="1" ht="12.75">
      <c r="A1">
        <v>2001</v>
      </c>
    </row>
    <row r="2" ht="12.75">
      <c r="B2" t="s">
        <v>174</v>
      </c>
    </row>
    <row r="3" ht="12.75">
      <c r="A3" t="s">
        <v>462</v>
      </c>
    </row>
    <row r="5" spans="1:9" ht="12.75">
      <c r="A5" t="s">
        <v>463</v>
      </c>
      <c r="B5" t="s">
        <v>316</v>
      </c>
      <c r="C5" t="s">
        <v>448</v>
      </c>
      <c r="D5">
        <v>4</v>
      </c>
      <c r="F5" t="s">
        <v>504</v>
      </c>
      <c r="G5">
        <v>3</v>
      </c>
      <c r="I5">
        <v>11</v>
      </c>
    </row>
    <row r="6" spans="1:10" ht="12.75">
      <c r="A6" t="s">
        <v>464</v>
      </c>
      <c r="B6" t="s">
        <v>442</v>
      </c>
      <c r="C6" t="s">
        <v>349</v>
      </c>
      <c r="D6">
        <v>11</v>
      </c>
      <c r="F6" t="s">
        <v>465</v>
      </c>
      <c r="G6">
        <v>3</v>
      </c>
      <c r="H6">
        <v>2</v>
      </c>
      <c r="I6">
        <v>4</v>
      </c>
      <c r="J6">
        <v>1</v>
      </c>
    </row>
    <row r="7" spans="1:9" ht="12.75">
      <c r="A7" t="s">
        <v>466</v>
      </c>
      <c r="B7" t="s">
        <v>467</v>
      </c>
      <c r="C7" t="s">
        <v>350</v>
      </c>
      <c r="D7">
        <v>38</v>
      </c>
      <c r="F7" t="s">
        <v>68</v>
      </c>
      <c r="G7">
        <v>4</v>
      </c>
      <c r="I7">
        <v>31</v>
      </c>
    </row>
    <row r="8" spans="1:10" ht="12.75">
      <c r="A8" t="s">
        <v>200</v>
      </c>
      <c r="B8" t="s">
        <v>345</v>
      </c>
      <c r="C8" t="s">
        <v>468</v>
      </c>
      <c r="D8">
        <v>30</v>
      </c>
      <c r="F8" t="s">
        <v>67</v>
      </c>
      <c r="G8">
        <v>3</v>
      </c>
      <c r="I8">
        <v>17</v>
      </c>
      <c r="J8">
        <v>1</v>
      </c>
    </row>
    <row r="9" spans="1:10" ht="12.75">
      <c r="A9" t="s">
        <v>204</v>
      </c>
      <c r="B9" t="s">
        <v>316</v>
      </c>
      <c r="C9" t="s">
        <v>63</v>
      </c>
      <c r="D9">
        <v>3</v>
      </c>
      <c r="F9" t="s">
        <v>468</v>
      </c>
      <c r="G9">
        <v>4</v>
      </c>
      <c r="I9">
        <v>21</v>
      </c>
      <c r="J9">
        <v>1</v>
      </c>
    </row>
    <row r="10" spans="1:10" ht="12.75">
      <c r="A10" t="s">
        <v>469</v>
      </c>
      <c r="B10" t="s">
        <v>316</v>
      </c>
      <c r="C10" t="s">
        <v>70</v>
      </c>
      <c r="D10">
        <v>11</v>
      </c>
      <c r="F10" t="s">
        <v>63</v>
      </c>
      <c r="G10">
        <v>4</v>
      </c>
      <c r="I10">
        <v>11</v>
      </c>
      <c r="J10">
        <v>1</v>
      </c>
    </row>
    <row r="11" spans="1:10" ht="12.75">
      <c r="A11" t="s">
        <v>206</v>
      </c>
      <c r="B11" t="s">
        <v>316</v>
      </c>
      <c r="C11" t="s">
        <v>470</v>
      </c>
      <c r="D11">
        <v>0</v>
      </c>
      <c r="F11" t="s">
        <v>70</v>
      </c>
      <c r="G11">
        <v>3</v>
      </c>
      <c r="I11">
        <v>10</v>
      </c>
      <c r="J11">
        <v>1</v>
      </c>
    </row>
    <row r="12" spans="1:10" ht="12.75">
      <c r="A12" t="s">
        <v>497</v>
      </c>
      <c r="B12" t="s">
        <v>471</v>
      </c>
      <c r="C12" t="s">
        <v>472</v>
      </c>
      <c r="D12">
        <v>12</v>
      </c>
      <c r="F12" t="s">
        <v>470</v>
      </c>
      <c r="G12">
        <v>2</v>
      </c>
      <c r="I12">
        <v>6</v>
      </c>
      <c r="J12">
        <v>2</v>
      </c>
    </row>
    <row r="13" spans="1:10" ht="12.75">
      <c r="A13" t="s">
        <v>499</v>
      </c>
      <c r="B13" t="s">
        <v>334</v>
      </c>
      <c r="D13">
        <v>5</v>
      </c>
      <c r="F13" t="s">
        <v>350</v>
      </c>
      <c r="G13">
        <v>2</v>
      </c>
      <c r="I13">
        <v>7</v>
      </c>
      <c r="J13">
        <v>1</v>
      </c>
    </row>
    <row r="14" spans="1:10" ht="12.75">
      <c r="A14" t="s">
        <v>189</v>
      </c>
      <c r="B14" t="s">
        <v>473</v>
      </c>
      <c r="C14" t="s">
        <v>470</v>
      </c>
      <c r="D14">
        <v>3</v>
      </c>
      <c r="F14" t="s">
        <v>474</v>
      </c>
      <c r="G14">
        <v>2</v>
      </c>
      <c r="I14">
        <v>6</v>
      </c>
      <c r="J14">
        <v>2</v>
      </c>
    </row>
    <row r="15" spans="1:4" ht="12.75">
      <c r="A15" t="s">
        <v>475</v>
      </c>
      <c r="B15" t="s">
        <v>316</v>
      </c>
      <c r="C15" t="s">
        <v>472</v>
      </c>
      <c r="D15">
        <v>4</v>
      </c>
    </row>
    <row r="16" ht="12.75">
      <c r="D16">
        <v>18</v>
      </c>
    </row>
    <row r="17" ht="12.75">
      <c r="D17">
        <f>SUM(D5:D16)</f>
        <v>139</v>
      </c>
    </row>
    <row r="21" ht="12.75">
      <c r="A21" t="s">
        <v>294</v>
      </c>
    </row>
    <row r="23" spans="1:10" ht="12.75">
      <c r="A23" t="s">
        <v>12</v>
      </c>
      <c r="B23" t="s">
        <v>476</v>
      </c>
      <c r="C23" t="s">
        <v>477</v>
      </c>
      <c r="D23">
        <v>7</v>
      </c>
      <c r="F23" t="s">
        <v>478</v>
      </c>
      <c r="G23">
        <v>6</v>
      </c>
      <c r="I23">
        <v>25</v>
      </c>
      <c r="J23">
        <v>1</v>
      </c>
    </row>
    <row r="24" spans="1:9" ht="12.75">
      <c r="A24" t="s">
        <v>504</v>
      </c>
      <c r="B24" t="s">
        <v>316</v>
      </c>
      <c r="C24" t="s">
        <v>83</v>
      </c>
      <c r="D24">
        <v>41</v>
      </c>
      <c r="F24" t="s">
        <v>161</v>
      </c>
      <c r="G24">
        <v>6</v>
      </c>
      <c r="I24">
        <v>25</v>
      </c>
    </row>
    <row r="25" spans="1:10" ht="12.75">
      <c r="A25" t="s">
        <v>13</v>
      </c>
      <c r="B25" t="s">
        <v>52</v>
      </c>
      <c r="D25">
        <v>0</v>
      </c>
      <c r="F25" t="s">
        <v>479</v>
      </c>
      <c r="G25">
        <v>4</v>
      </c>
      <c r="I25">
        <v>10</v>
      </c>
      <c r="J25">
        <v>1</v>
      </c>
    </row>
    <row r="26" spans="1:9" ht="12.75">
      <c r="A26" t="s">
        <v>480</v>
      </c>
      <c r="B26" t="s">
        <v>316</v>
      </c>
      <c r="C26" t="s">
        <v>479</v>
      </c>
      <c r="D26">
        <v>1</v>
      </c>
      <c r="F26" t="s">
        <v>87</v>
      </c>
      <c r="G26">
        <v>2</v>
      </c>
      <c r="I26">
        <v>25</v>
      </c>
    </row>
    <row r="27" spans="1:10" ht="12.75">
      <c r="A27" t="s">
        <v>189</v>
      </c>
      <c r="B27" t="s">
        <v>363</v>
      </c>
      <c r="C27" t="s">
        <v>481</v>
      </c>
      <c r="D27">
        <v>2</v>
      </c>
      <c r="F27" t="s">
        <v>83</v>
      </c>
      <c r="G27">
        <v>8</v>
      </c>
      <c r="I27">
        <v>26</v>
      </c>
      <c r="J27">
        <v>1</v>
      </c>
    </row>
    <row r="28" spans="1:10" ht="12.75">
      <c r="A28" t="s">
        <v>191</v>
      </c>
      <c r="B28" t="s">
        <v>77</v>
      </c>
      <c r="C28" t="s">
        <v>481</v>
      </c>
      <c r="D28">
        <v>0</v>
      </c>
      <c r="F28" t="s">
        <v>481</v>
      </c>
      <c r="G28">
        <v>3</v>
      </c>
      <c r="I28">
        <v>7</v>
      </c>
      <c r="J28">
        <v>2</v>
      </c>
    </row>
    <row r="29" spans="1:9" ht="12.75">
      <c r="A29" t="s">
        <v>163</v>
      </c>
      <c r="B29" t="s">
        <v>482</v>
      </c>
      <c r="D29">
        <v>32</v>
      </c>
      <c r="F29" t="s">
        <v>91</v>
      </c>
      <c r="G29">
        <v>1</v>
      </c>
      <c r="I29">
        <v>1</v>
      </c>
    </row>
    <row r="30" spans="1:4" ht="12.75">
      <c r="A30" t="s">
        <v>186</v>
      </c>
      <c r="B30" t="s">
        <v>322</v>
      </c>
      <c r="C30" t="s">
        <v>83</v>
      </c>
      <c r="D30">
        <v>14</v>
      </c>
    </row>
    <row r="31" spans="1:4" ht="12.75">
      <c r="A31" t="s">
        <v>554</v>
      </c>
      <c r="B31" t="s">
        <v>482</v>
      </c>
      <c r="D31">
        <v>29</v>
      </c>
    </row>
    <row r="32" spans="1:4" ht="12.75">
      <c r="A32" t="s">
        <v>196</v>
      </c>
      <c r="B32" t="s">
        <v>334</v>
      </c>
      <c r="D32">
        <v>1</v>
      </c>
    </row>
    <row r="33" spans="1:4" ht="12.75">
      <c r="A33" t="s">
        <v>483</v>
      </c>
      <c r="B33" t="s">
        <v>74</v>
      </c>
      <c r="C33" t="s">
        <v>479</v>
      </c>
      <c r="D33">
        <v>1</v>
      </c>
    </row>
    <row r="34" spans="3:4" ht="12.75">
      <c r="C34" t="s">
        <v>338</v>
      </c>
      <c r="D34">
        <v>11</v>
      </c>
    </row>
    <row r="35" ht="12.75">
      <c r="D35">
        <f>SUM(D23:D34)</f>
        <v>139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0.125" style="0" bestFit="1" customWidth="1"/>
    <col min="3" max="3" width="8.00390625" style="0" bestFit="1" customWidth="1"/>
    <col min="4" max="4" width="3.875" style="0" bestFit="1" customWidth="1"/>
    <col min="5" max="5" width="4.125" style="0" customWidth="1"/>
    <col min="6" max="6" width="8.00390625" style="0" bestFit="1" customWidth="1"/>
    <col min="7" max="8" width="1.875" style="0" bestFit="1" customWidth="1"/>
    <col min="9" max="9" width="2.875" style="0" bestFit="1" customWidth="1"/>
    <col min="10" max="10" width="1.875" style="0" bestFit="1" customWidth="1"/>
    <col min="11" max="16384" width="8.75390625" style="0" customWidth="1"/>
  </cols>
  <sheetData>
    <row r="1" ht="12.75">
      <c r="A1">
        <v>2002</v>
      </c>
    </row>
    <row r="3" ht="12.75">
      <c r="A3" t="s">
        <v>294</v>
      </c>
    </row>
    <row r="5" spans="1:9" ht="12.75">
      <c r="A5" t="s">
        <v>286</v>
      </c>
      <c r="B5" t="s">
        <v>31</v>
      </c>
      <c r="C5" t="s">
        <v>32</v>
      </c>
      <c r="D5">
        <v>45</v>
      </c>
      <c r="F5" t="s">
        <v>478</v>
      </c>
      <c r="G5">
        <v>4</v>
      </c>
      <c r="H5">
        <v>1</v>
      </c>
      <c r="I5">
        <v>28</v>
      </c>
    </row>
    <row r="6" spans="1:10" ht="12.75">
      <c r="A6" t="s">
        <v>504</v>
      </c>
      <c r="B6" t="s">
        <v>316</v>
      </c>
      <c r="C6" t="s">
        <v>161</v>
      </c>
      <c r="D6">
        <v>7</v>
      </c>
      <c r="F6" t="s">
        <v>161</v>
      </c>
      <c r="G6">
        <v>3</v>
      </c>
      <c r="I6">
        <v>25</v>
      </c>
      <c r="J6">
        <v>1</v>
      </c>
    </row>
    <row r="7" spans="1:9" ht="12.75">
      <c r="A7" t="s">
        <v>33</v>
      </c>
      <c r="B7" t="s">
        <v>231</v>
      </c>
      <c r="C7" t="s">
        <v>32</v>
      </c>
      <c r="D7">
        <v>8</v>
      </c>
      <c r="F7" t="s">
        <v>34</v>
      </c>
      <c r="G7">
        <v>1</v>
      </c>
      <c r="I7">
        <v>10</v>
      </c>
    </row>
    <row r="8" spans="1:10" ht="12.75">
      <c r="A8" t="s">
        <v>235</v>
      </c>
      <c r="B8" t="s">
        <v>508</v>
      </c>
      <c r="C8" t="s">
        <v>479</v>
      </c>
      <c r="D8">
        <v>12</v>
      </c>
      <c r="F8" t="s">
        <v>83</v>
      </c>
      <c r="G8">
        <v>4</v>
      </c>
      <c r="I8">
        <v>16</v>
      </c>
      <c r="J8">
        <v>2</v>
      </c>
    </row>
    <row r="9" spans="1:9" ht="12.75">
      <c r="A9" t="s">
        <v>239</v>
      </c>
      <c r="B9" t="s">
        <v>316</v>
      </c>
      <c r="C9" t="s">
        <v>85</v>
      </c>
      <c r="D9">
        <v>12</v>
      </c>
      <c r="F9" t="s">
        <v>87</v>
      </c>
      <c r="G9">
        <v>2</v>
      </c>
      <c r="I9">
        <v>19</v>
      </c>
    </row>
    <row r="10" spans="1:10" ht="12.75">
      <c r="A10" t="s">
        <v>509</v>
      </c>
      <c r="B10" t="s">
        <v>316</v>
      </c>
      <c r="C10" t="s">
        <v>479</v>
      </c>
      <c r="D10">
        <v>0</v>
      </c>
      <c r="F10" t="s">
        <v>479</v>
      </c>
      <c r="G10">
        <v>3</v>
      </c>
      <c r="I10">
        <v>13</v>
      </c>
      <c r="J10">
        <v>3</v>
      </c>
    </row>
    <row r="11" spans="1:10" ht="12.75">
      <c r="A11" t="s">
        <v>224</v>
      </c>
      <c r="B11" t="s">
        <v>316</v>
      </c>
      <c r="C11" t="s">
        <v>32</v>
      </c>
      <c r="D11">
        <v>0</v>
      </c>
      <c r="F11" t="s">
        <v>85</v>
      </c>
      <c r="G11">
        <v>2</v>
      </c>
      <c r="I11">
        <v>19</v>
      </c>
      <c r="J11">
        <v>2</v>
      </c>
    </row>
    <row r="12" spans="1:9" ht="12.75">
      <c r="A12" t="s">
        <v>510</v>
      </c>
      <c r="B12" t="s">
        <v>334</v>
      </c>
      <c r="D12">
        <v>21</v>
      </c>
      <c r="F12" t="s">
        <v>511</v>
      </c>
      <c r="G12">
        <v>1</v>
      </c>
      <c r="I12">
        <v>8</v>
      </c>
    </row>
    <row r="13" spans="1:4" ht="12.75">
      <c r="A13" t="s">
        <v>240</v>
      </c>
      <c r="B13" t="s">
        <v>316</v>
      </c>
      <c r="C13" t="s">
        <v>479</v>
      </c>
      <c r="D13">
        <v>12</v>
      </c>
    </row>
    <row r="14" spans="1:4" ht="12.75">
      <c r="A14" t="s">
        <v>512</v>
      </c>
      <c r="B14" t="s">
        <v>334</v>
      </c>
      <c r="D14">
        <v>0</v>
      </c>
    </row>
    <row r="15" ht="12.75">
      <c r="A15" t="s">
        <v>513</v>
      </c>
    </row>
    <row r="16" spans="3:4" ht="12.75">
      <c r="C16" t="s">
        <v>338</v>
      </c>
      <c r="D16">
        <v>15</v>
      </c>
    </row>
    <row r="17" ht="12.75">
      <c r="D17">
        <f>SUM(D5:D16)</f>
        <v>132</v>
      </c>
    </row>
    <row r="19" ht="12.75">
      <c r="A19" t="s">
        <v>462</v>
      </c>
    </row>
    <row r="21" spans="1:9" ht="12.75">
      <c r="A21" t="s">
        <v>159</v>
      </c>
      <c r="B21" t="s">
        <v>471</v>
      </c>
      <c r="C21" t="s">
        <v>352</v>
      </c>
      <c r="D21">
        <v>14</v>
      </c>
      <c r="F21" t="s">
        <v>73</v>
      </c>
      <c r="G21">
        <v>2</v>
      </c>
      <c r="I21">
        <v>17</v>
      </c>
    </row>
    <row r="22" spans="1:10" ht="12.75">
      <c r="A22" t="s">
        <v>514</v>
      </c>
      <c r="B22" t="s">
        <v>471</v>
      </c>
      <c r="C22" t="s">
        <v>354</v>
      </c>
      <c r="D22">
        <v>18</v>
      </c>
      <c r="F22" t="s">
        <v>352</v>
      </c>
      <c r="G22">
        <v>3</v>
      </c>
      <c r="H22">
        <v>1</v>
      </c>
      <c r="I22">
        <v>8</v>
      </c>
      <c r="J22">
        <v>2</v>
      </c>
    </row>
    <row r="23" spans="1:10" ht="12.75">
      <c r="A23" t="s">
        <v>515</v>
      </c>
      <c r="B23" t="s">
        <v>316</v>
      </c>
      <c r="C23" t="s">
        <v>352</v>
      </c>
      <c r="D23">
        <v>0</v>
      </c>
      <c r="F23" t="s">
        <v>448</v>
      </c>
      <c r="G23">
        <v>3</v>
      </c>
      <c r="H23">
        <v>1</v>
      </c>
      <c r="I23">
        <v>5</v>
      </c>
      <c r="J23">
        <v>1</v>
      </c>
    </row>
    <row r="24" spans="1:10" ht="12.75">
      <c r="A24" t="s">
        <v>423</v>
      </c>
      <c r="B24" t="s">
        <v>316</v>
      </c>
      <c r="C24" t="s">
        <v>348</v>
      </c>
      <c r="D24">
        <v>52</v>
      </c>
      <c r="F24" t="s">
        <v>348</v>
      </c>
      <c r="G24">
        <v>3</v>
      </c>
      <c r="I24">
        <v>12</v>
      </c>
      <c r="J24">
        <v>1</v>
      </c>
    </row>
    <row r="25" spans="1:9" ht="12.75">
      <c r="A25" t="s">
        <v>156</v>
      </c>
      <c r="B25" t="s">
        <v>77</v>
      </c>
      <c r="C25" t="s">
        <v>354</v>
      </c>
      <c r="D25">
        <v>0</v>
      </c>
      <c r="F25" t="s">
        <v>355</v>
      </c>
      <c r="G25">
        <v>3</v>
      </c>
      <c r="I25">
        <v>21</v>
      </c>
    </row>
    <row r="26" spans="1:10" ht="12.75">
      <c r="A26" t="s">
        <v>469</v>
      </c>
      <c r="B26" t="s">
        <v>362</v>
      </c>
      <c r="D26">
        <v>1</v>
      </c>
      <c r="F26" t="s">
        <v>354</v>
      </c>
      <c r="G26">
        <v>4</v>
      </c>
      <c r="H26">
        <v>2</v>
      </c>
      <c r="I26">
        <v>12</v>
      </c>
      <c r="J26">
        <v>2</v>
      </c>
    </row>
    <row r="27" spans="1:10" ht="12.75">
      <c r="A27" t="s">
        <v>516</v>
      </c>
      <c r="B27" t="s">
        <v>316</v>
      </c>
      <c r="C27" t="s">
        <v>517</v>
      </c>
      <c r="D27">
        <v>0</v>
      </c>
      <c r="F27" t="s">
        <v>517</v>
      </c>
      <c r="G27">
        <v>4</v>
      </c>
      <c r="H27">
        <v>1</v>
      </c>
      <c r="I27">
        <v>7</v>
      </c>
      <c r="J27">
        <v>2</v>
      </c>
    </row>
    <row r="28" spans="1:9" ht="12.75">
      <c r="A28" t="s">
        <v>518</v>
      </c>
      <c r="B28" t="s">
        <v>316</v>
      </c>
      <c r="C28" t="s">
        <v>517</v>
      </c>
      <c r="D28">
        <v>0</v>
      </c>
      <c r="F28" t="s">
        <v>519</v>
      </c>
      <c r="G28">
        <v>1</v>
      </c>
      <c r="I28">
        <v>18</v>
      </c>
    </row>
    <row r="29" spans="1:4" ht="12.75">
      <c r="A29" t="s">
        <v>520</v>
      </c>
      <c r="B29" t="s">
        <v>334</v>
      </c>
      <c r="D29">
        <v>21</v>
      </c>
    </row>
    <row r="30" spans="1:4" ht="12.75">
      <c r="A30" t="s">
        <v>521</v>
      </c>
      <c r="B30" t="s">
        <v>316</v>
      </c>
      <c r="C30" t="s">
        <v>448</v>
      </c>
      <c r="D30">
        <v>0</v>
      </c>
    </row>
    <row r="31" spans="1:4" ht="12.75">
      <c r="A31" t="s">
        <v>206</v>
      </c>
      <c r="B31" t="s">
        <v>334</v>
      </c>
      <c r="D31">
        <v>1</v>
      </c>
    </row>
    <row r="32" spans="3:4" ht="12.75">
      <c r="C32" t="s">
        <v>338</v>
      </c>
      <c r="D32">
        <v>7</v>
      </c>
    </row>
    <row r="33" ht="12.75">
      <c r="D33">
        <v>114</v>
      </c>
    </row>
    <row r="35" ht="12.75">
      <c r="A35" t="s">
        <v>522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00390625" defaultRowHeight="12.75"/>
  <cols>
    <col min="1" max="1" width="11.375" style="0" bestFit="1" customWidth="1"/>
    <col min="2" max="2" width="10.00390625" style="0" bestFit="1" customWidth="1"/>
    <col min="3" max="3" width="7.75390625" style="0" bestFit="1" customWidth="1"/>
    <col min="4" max="4" width="3.875" style="0" bestFit="1" customWidth="1"/>
    <col min="5" max="5" width="4.75390625" style="0" bestFit="1" customWidth="1"/>
    <col min="6" max="6" width="11.25390625" style="0" bestFit="1" customWidth="1"/>
    <col min="7" max="8" width="1.875" style="0" bestFit="1" customWidth="1"/>
    <col min="9" max="9" width="3.875" style="0" bestFit="1" customWidth="1"/>
    <col min="10" max="10" width="1.875" style="0" bestFit="1" customWidth="1"/>
    <col min="11" max="16384" width="8.75390625" style="0" customWidth="1"/>
  </cols>
  <sheetData>
    <row r="1" ht="12.75">
      <c r="A1">
        <v>2003</v>
      </c>
    </row>
    <row r="3" ht="12.75">
      <c r="A3" t="s">
        <v>490</v>
      </c>
    </row>
    <row r="5" spans="1:10" ht="12.75">
      <c r="A5" t="s">
        <v>68</v>
      </c>
      <c r="B5" t="s">
        <v>316</v>
      </c>
      <c r="C5" t="s">
        <v>82</v>
      </c>
      <c r="D5">
        <v>8</v>
      </c>
      <c r="F5" t="s">
        <v>82</v>
      </c>
      <c r="G5">
        <v>4</v>
      </c>
      <c r="I5">
        <v>31</v>
      </c>
      <c r="J5">
        <v>1</v>
      </c>
    </row>
    <row r="6" spans="1:9" ht="12.75">
      <c r="A6" t="s">
        <v>356</v>
      </c>
      <c r="B6" t="s">
        <v>362</v>
      </c>
      <c r="D6">
        <v>50</v>
      </c>
      <c r="F6" t="s">
        <v>90</v>
      </c>
      <c r="G6">
        <v>3</v>
      </c>
      <c r="I6">
        <v>24</v>
      </c>
    </row>
    <row r="7" spans="1:9" ht="12.75">
      <c r="A7" t="s">
        <v>357</v>
      </c>
      <c r="B7" t="s">
        <v>362</v>
      </c>
      <c r="D7">
        <v>52</v>
      </c>
      <c r="F7" t="s">
        <v>414</v>
      </c>
      <c r="G7">
        <v>3</v>
      </c>
      <c r="I7">
        <v>22</v>
      </c>
    </row>
    <row r="8" spans="1:9" ht="12.75">
      <c r="A8" t="s">
        <v>358</v>
      </c>
      <c r="B8" t="s">
        <v>363</v>
      </c>
      <c r="C8" t="s">
        <v>87</v>
      </c>
      <c r="D8">
        <v>9</v>
      </c>
      <c r="F8" t="s">
        <v>99</v>
      </c>
      <c r="G8">
        <v>1</v>
      </c>
      <c r="I8">
        <v>2</v>
      </c>
    </row>
    <row r="9" spans="1:9" ht="12.75">
      <c r="A9" t="s">
        <v>72</v>
      </c>
      <c r="B9" t="s">
        <v>334</v>
      </c>
      <c r="D9">
        <v>27</v>
      </c>
      <c r="F9" t="s">
        <v>161</v>
      </c>
      <c r="G9">
        <v>4</v>
      </c>
      <c r="I9">
        <v>28</v>
      </c>
    </row>
    <row r="10" spans="1:9" ht="12.75">
      <c r="A10" t="s">
        <v>70</v>
      </c>
      <c r="B10" t="s">
        <v>334</v>
      </c>
      <c r="D10">
        <v>10</v>
      </c>
      <c r="F10" t="s">
        <v>85</v>
      </c>
      <c r="G10">
        <v>3</v>
      </c>
      <c r="I10">
        <v>16</v>
      </c>
    </row>
    <row r="11" spans="1:10" ht="12.75">
      <c r="A11" t="s">
        <v>359</v>
      </c>
      <c r="F11" t="s">
        <v>87</v>
      </c>
      <c r="G11">
        <v>5</v>
      </c>
      <c r="H11">
        <v>3</v>
      </c>
      <c r="I11">
        <v>13</v>
      </c>
      <c r="J11">
        <v>1</v>
      </c>
    </row>
    <row r="12" ht="12.75">
      <c r="A12" t="s">
        <v>360</v>
      </c>
    </row>
    <row r="13" ht="12.75">
      <c r="A13" t="s">
        <v>361</v>
      </c>
    </row>
    <row r="14" ht="12.75">
      <c r="A14" t="s">
        <v>63</v>
      </c>
    </row>
    <row r="15" ht="12.75">
      <c r="D15">
        <v>16</v>
      </c>
    </row>
    <row r="16" spans="4:5" ht="12.75">
      <c r="D16">
        <f>SUM(D5:D15)</f>
        <v>172</v>
      </c>
      <c r="E16" t="s">
        <v>413</v>
      </c>
    </row>
    <row r="18" ht="12.75">
      <c r="A18" t="s">
        <v>62</v>
      </c>
    </row>
    <row r="20" spans="1:10" ht="12.75">
      <c r="A20" t="s">
        <v>96</v>
      </c>
      <c r="B20" t="s">
        <v>446</v>
      </c>
      <c r="C20" t="s">
        <v>445</v>
      </c>
      <c r="D20">
        <v>15</v>
      </c>
      <c r="F20" t="s">
        <v>445</v>
      </c>
      <c r="G20">
        <v>5</v>
      </c>
      <c r="I20">
        <v>31</v>
      </c>
      <c r="J20">
        <v>1</v>
      </c>
    </row>
    <row r="21" spans="1:9" ht="12.75">
      <c r="A21" t="s">
        <v>91</v>
      </c>
      <c r="B21" t="s">
        <v>316</v>
      </c>
      <c r="C21" t="s">
        <v>447</v>
      </c>
      <c r="D21">
        <v>38</v>
      </c>
      <c r="F21" t="s">
        <v>448</v>
      </c>
      <c r="G21">
        <v>7</v>
      </c>
      <c r="H21">
        <v>1</v>
      </c>
      <c r="I21">
        <v>22</v>
      </c>
    </row>
    <row r="22" spans="1:10" ht="12.75">
      <c r="A22" t="s">
        <v>162</v>
      </c>
      <c r="B22" t="s">
        <v>442</v>
      </c>
      <c r="C22" t="s">
        <v>352</v>
      </c>
      <c r="D22">
        <v>1</v>
      </c>
      <c r="F22" t="s">
        <v>447</v>
      </c>
      <c r="G22">
        <v>6</v>
      </c>
      <c r="H22">
        <v>3</v>
      </c>
      <c r="I22">
        <v>18</v>
      </c>
      <c r="J22">
        <v>1</v>
      </c>
    </row>
    <row r="23" spans="1:10" ht="12.75">
      <c r="A23" t="s">
        <v>165</v>
      </c>
      <c r="B23" t="s">
        <v>443</v>
      </c>
      <c r="C23" t="s">
        <v>354</v>
      </c>
      <c r="D23">
        <v>47</v>
      </c>
      <c r="F23" t="s">
        <v>352</v>
      </c>
      <c r="G23">
        <v>4</v>
      </c>
      <c r="I23">
        <v>24</v>
      </c>
      <c r="J23">
        <v>1</v>
      </c>
    </row>
    <row r="24" spans="1:10" ht="12.75">
      <c r="A24" t="s">
        <v>94</v>
      </c>
      <c r="B24" t="s">
        <v>316</v>
      </c>
      <c r="C24" t="s">
        <v>354</v>
      </c>
      <c r="D24">
        <v>12</v>
      </c>
      <c r="F24" t="s">
        <v>355</v>
      </c>
      <c r="G24">
        <v>3</v>
      </c>
      <c r="I24">
        <v>14</v>
      </c>
      <c r="J24">
        <v>1</v>
      </c>
    </row>
    <row r="25" spans="1:10" ht="12.75">
      <c r="A25" t="s">
        <v>95</v>
      </c>
      <c r="B25" t="s">
        <v>316</v>
      </c>
      <c r="C25" t="s">
        <v>354</v>
      </c>
      <c r="D25">
        <v>8</v>
      </c>
      <c r="F25" t="s">
        <v>354</v>
      </c>
      <c r="G25">
        <v>3</v>
      </c>
      <c r="H25">
        <v>1</v>
      </c>
      <c r="I25">
        <v>6</v>
      </c>
      <c r="J25">
        <v>4</v>
      </c>
    </row>
    <row r="26" spans="1:9" ht="12.75">
      <c r="A26" t="s">
        <v>166</v>
      </c>
      <c r="B26" t="s">
        <v>334</v>
      </c>
      <c r="D26">
        <v>14</v>
      </c>
      <c r="F26" t="s">
        <v>449</v>
      </c>
      <c r="G26">
        <v>3</v>
      </c>
      <c r="I26">
        <v>25</v>
      </c>
    </row>
    <row r="27" spans="1:4" ht="12.75">
      <c r="A27" t="s">
        <v>167</v>
      </c>
      <c r="B27" t="s">
        <v>77</v>
      </c>
      <c r="C27" t="s">
        <v>355</v>
      </c>
      <c r="D27">
        <v>0</v>
      </c>
    </row>
    <row r="28" spans="1:9" ht="12.75">
      <c r="A28" t="s">
        <v>99</v>
      </c>
      <c r="B28" t="s">
        <v>316</v>
      </c>
      <c r="C28" t="s">
        <v>354</v>
      </c>
      <c r="D28">
        <v>0</v>
      </c>
      <c r="I28">
        <f>SUM(I20:I27)</f>
        <v>140</v>
      </c>
    </row>
    <row r="29" spans="1:4" ht="12.75">
      <c r="A29" t="s">
        <v>444</v>
      </c>
      <c r="B29" t="s">
        <v>334</v>
      </c>
      <c r="C29" t="s">
        <v>174</v>
      </c>
      <c r="D29">
        <v>1</v>
      </c>
    </row>
    <row r="30" spans="1:4" ht="12.75">
      <c r="A30" t="s">
        <v>441</v>
      </c>
      <c r="B30" t="s">
        <v>81</v>
      </c>
      <c r="D30">
        <v>0</v>
      </c>
    </row>
    <row r="31" spans="3:4" ht="12.75">
      <c r="C31" t="s">
        <v>338</v>
      </c>
      <c r="D31">
        <v>37</v>
      </c>
    </row>
    <row r="32" ht="12.75">
      <c r="D32">
        <f>SUM(D20:D31)</f>
        <v>173</v>
      </c>
    </row>
    <row r="34" ht="12.75">
      <c r="A34" t="s">
        <v>450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7.00390625" style="0" bestFit="1" customWidth="1"/>
    <col min="3" max="3" width="8.25390625" style="0" bestFit="1" customWidth="1"/>
    <col min="4" max="4" width="3.875" style="0" bestFit="1" customWidth="1"/>
    <col min="5" max="5" width="2.875" style="0" customWidth="1"/>
    <col min="6" max="6" width="8.25390625" style="0" bestFit="1" customWidth="1"/>
    <col min="7" max="8" width="1.875" style="0" bestFit="1" customWidth="1"/>
    <col min="9" max="9" width="2.875" style="0" bestFit="1" customWidth="1"/>
    <col min="10" max="10" width="1.875" style="0" bestFit="1" customWidth="1"/>
    <col min="11" max="16384" width="8.75390625" style="0" customWidth="1"/>
  </cols>
  <sheetData>
    <row r="1" ht="12.75">
      <c r="A1">
        <v>2004</v>
      </c>
    </row>
    <row r="3" ht="12.75">
      <c r="A3" t="s">
        <v>490</v>
      </c>
    </row>
    <row r="5" spans="1:10" ht="12.75">
      <c r="A5" t="s">
        <v>358</v>
      </c>
      <c r="B5" t="s">
        <v>316</v>
      </c>
      <c r="C5" t="s">
        <v>83</v>
      </c>
      <c r="D5">
        <v>11</v>
      </c>
      <c r="F5" t="s">
        <v>83</v>
      </c>
      <c r="G5">
        <v>4</v>
      </c>
      <c r="I5">
        <v>10</v>
      </c>
      <c r="J5">
        <v>2</v>
      </c>
    </row>
    <row r="6" spans="1:10" ht="12.75">
      <c r="A6" t="s">
        <v>242</v>
      </c>
      <c r="B6" t="s">
        <v>77</v>
      </c>
      <c r="C6" t="s">
        <v>83</v>
      </c>
      <c r="D6">
        <v>11</v>
      </c>
      <c r="F6" t="s">
        <v>478</v>
      </c>
      <c r="G6">
        <v>5</v>
      </c>
      <c r="H6">
        <v>1</v>
      </c>
      <c r="I6">
        <v>16</v>
      </c>
      <c r="J6">
        <v>1</v>
      </c>
    </row>
    <row r="7" spans="1:9" ht="12.75">
      <c r="A7" t="s">
        <v>72</v>
      </c>
      <c r="B7" t="s">
        <v>316</v>
      </c>
      <c r="C7" t="s">
        <v>478</v>
      </c>
      <c r="D7">
        <v>16</v>
      </c>
      <c r="F7" t="s">
        <v>87</v>
      </c>
      <c r="G7">
        <v>4</v>
      </c>
      <c r="I7">
        <v>31</v>
      </c>
    </row>
    <row r="8" spans="1:10" ht="12.75">
      <c r="A8" t="s">
        <v>361</v>
      </c>
      <c r="B8" t="s">
        <v>316</v>
      </c>
      <c r="C8" t="s">
        <v>85</v>
      </c>
      <c r="D8">
        <v>14</v>
      </c>
      <c r="F8" t="s">
        <v>85</v>
      </c>
      <c r="G8">
        <v>5</v>
      </c>
      <c r="I8">
        <v>37</v>
      </c>
      <c r="J8">
        <v>1</v>
      </c>
    </row>
    <row r="9" spans="1:10" ht="12.75">
      <c r="A9" t="s">
        <v>243</v>
      </c>
      <c r="B9" t="s">
        <v>316</v>
      </c>
      <c r="C9" t="s">
        <v>244</v>
      </c>
      <c r="D9">
        <v>3</v>
      </c>
      <c r="F9" t="s">
        <v>244</v>
      </c>
      <c r="G9">
        <v>2</v>
      </c>
      <c r="I9">
        <v>9</v>
      </c>
      <c r="J9">
        <v>1</v>
      </c>
    </row>
    <row r="10" spans="1:10" ht="12.75">
      <c r="A10" t="s">
        <v>68</v>
      </c>
      <c r="B10" t="s">
        <v>316</v>
      </c>
      <c r="C10" t="s">
        <v>89</v>
      </c>
      <c r="D10">
        <v>2</v>
      </c>
      <c r="F10" t="s">
        <v>89</v>
      </c>
      <c r="G10">
        <v>5</v>
      </c>
      <c r="I10">
        <v>20</v>
      </c>
      <c r="J10">
        <v>4</v>
      </c>
    </row>
    <row r="11" spans="1:9" ht="12.75">
      <c r="A11" t="s">
        <v>245</v>
      </c>
      <c r="B11" t="s">
        <v>316</v>
      </c>
      <c r="C11" t="s">
        <v>89</v>
      </c>
      <c r="D11">
        <v>5</v>
      </c>
      <c r="F11" t="s">
        <v>479</v>
      </c>
      <c r="G11">
        <v>4</v>
      </c>
      <c r="I11">
        <v>42</v>
      </c>
    </row>
    <row r="12" spans="1:4" ht="12.75">
      <c r="A12" t="s">
        <v>63</v>
      </c>
      <c r="B12" t="s">
        <v>316</v>
      </c>
      <c r="C12" t="s">
        <v>89</v>
      </c>
      <c r="D12">
        <v>7</v>
      </c>
    </row>
    <row r="13" spans="1:4" ht="12.75">
      <c r="A13" t="s">
        <v>246</v>
      </c>
      <c r="B13" t="s">
        <v>316</v>
      </c>
      <c r="C13" t="s">
        <v>89</v>
      </c>
      <c r="D13">
        <v>18</v>
      </c>
    </row>
    <row r="14" spans="1:4" ht="12.75">
      <c r="A14" t="s">
        <v>69</v>
      </c>
      <c r="B14" t="s">
        <v>316</v>
      </c>
      <c r="C14" t="s">
        <v>479</v>
      </c>
      <c r="D14">
        <v>14</v>
      </c>
    </row>
    <row r="15" spans="1:4" ht="12.75">
      <c r="A15" t="s">
        <v>247</v>
      </c>
      <c r="B15" t="s">
        <v>334</v>
      </c>
      <c r="D15">
        <v>17</v>
      </c>
    </row>
    <row r="16" spans="3:4" ht="12.75">
      <c r="C16" t="s">
        <v>338</v>
      </c>
      <c r="D16">
        <v>12</v>
      </c>
    </row>
    <row r="17" ht="12.75">
      <c r="D17">
        <f>SUM(D5:D16)</f>
        <v>130</v>
      </c>
    </row>
    <row r="19" ht="12.75">
      <c r="A19" t="s">
        <v>248</v>
      </c>
    </row>
    <row r="21" spans="1:10" ht="12.75">
      <c r="A21" t="s">
        <v>317</v>
      </c>
      <c r="B21" t="s">
        <v>316</v>
      </c>
      <c r="C21" t="s">
        <v>447</v>
      </c>
      <c r="D21">
        <v>9</v>
      </c>
      <c r="F21" t="s">
        <v>447</v>
      </c>
      <c r="G21">
        <v>5</v>
      </c>
      <c r="H21">
        <v>1</v>
      </c>
      <c r="I21">
        <v>9</v>
      </c>
      <c r="J21">
        <v>3</v>
      </c>
    </row>
    <row r="22" spans="1:10" ht="12.75">
      <c r="A22" t="s">
        <v>249</v>
      </c>
      <c r="B22" t="s">
        <v>316</v>
      </c>
      <c r="C22" t="s">
        <v>447</v>
      </c>
      <c r="D22">
        <v>4</v>
      </c>
      <c r="F22" t="s">
        <v>352</v>
      </c>
      <c r="G22">
        <v>2</v>
      </c>
      <c r="H22">
        <v>1</v>
      </c>
      <c r="I22">
        <v>2</v>
      </c>
      <c r="J22">
        <v>1</v>
      </c>
    </row>
    <row r="23" spans="1:10" ht="12.75">
      <c r="A23" t="s">
        <v>95</v>
      </c>
      <c r="B23" t="s">
        <v>316</v>
      </c>
      <c r="C23" t="s">
        <v>447</v>
      </c>
      <c r="D23">
        <v>13</v>
      </c>
      <c r="F23" t="s">
        <v>355</v>
      </c>
      <c r="G23">
        <v>5</v>
      </c>
      <c r="I23">
        <v>20</v>
      </c>
      <c r="J23">
        <v>2</v>
      </c>
    </row>
    <row r="24" spans="1:10" ht="12.75">
      <c r="A24" t="s">
        <v>250</v>
      </c>
      <c r="B24" t="s">
        <v>316</v>
      </c>
      <c r="C24" t="s">
        <v>352</v>
      </c>
      <c r="D24">
        <v>12</v>
      </c>
      <c r="F24" t="s">
        <v>354</v>
      </c>
      <c r="G24">
        <v>5</v>
      </c>
      <c r="I24">
        <v>26</v>
      </c>
      <c r="J24">
        <v>1</v>
      </c>
    </row>
    <row r="25" spans="1:9" ht="12.75">
      <c r="A25" t="s">
        <v>478</v>
      </c>
      <c r="B25" t="s">
        <v>316</v>
      </c>
      <c r="C25" t="s">
        <v>355</v>
      </c>
      <c r="D25">
        <v>8</v>
      </c>
      <c r="F25" t="s">
        <v>251</v>
      </c>
      <c r="G25">
        <v>3</v>
      </c>
      <c r="I25">
        <v>16</v>
      </c>
    </row>
    <row r="26" spans="1:10" ht="12.75">
      <c r="A26" t="s">
        <v>162</v>
      </c>
      <c r="B26" t="s">
        <v>316</v>
      </c>
      <c r="C26" t="s">
        <v>355</v>
      </c>
      <c r="D26">
        <v>1</v>
      </c>
      <c r="F26" t="s">
        <v>252</v>
      </c>
      <c r="G26">
        <v>3</v>
      </c>
      <c r="I26">
        <v>16</v>
      </c>
      <c r="J26">
        <v>1</v>
      </c>
    </row>
    <row r="27" spans="1:10" ht="12.75">
      <c r="A27" t="s">
        <v>93</v>
      </c>
      <c r="B27" t="s">
        <v>334</v>
      </c>
      <c r="D27">
        <v>20</v>
      </c>
      <c r="F27" t="s">
        <v>351</v>
      </c>
      <c r="G27">
        <v>3</v>
      </c>
      <c r="I27">
        <v>10</v>
      </c>
      <c r="J27">
        <v>1</v>
      </c>
    </row>
    <row r="28" spans="1:10" ht="12.75">
      <c r="A28" t="s">
        <v>342</v>
      </c>
      <c r="B28" t="s">
        <v>316</v>
      </c>
      <c r="C28" t="s">
        <v>354</v>
      </c>
      <c r="D28">
        <v>8</v>
      </c>
      <c r="F28" t="s">
        <v>157</v>
      </c>
      <c r="G28">
        <v>3</v>
      </c>
      <c r="I28">
        <v>16</v>
      </c>
      <c r="J28">
        <v>1</v>
      </c>
    </row>
    <row r="29" spans="1:4" ht="12.75">
      <c r="A29" t="s">
        <v>94</v>
      </c>
      <c r="B29" t="s">
        <v>316</v>
      </c>
      <c r="C29" t="s">
        <v>252</v>
      </c>
      <c r="D29">
        <v>11</v>
      </c>
    </row>
    <row r="30" spans="1:4" ht="12.75">
      <c r="A30" t="s">
        <v>244</v>
      </c>
      <c r="B30" t="s">
        <v>316</v>
      </c>
      <c r="C30" t="s">
        <v>351</v>
      </c>
      <c r="D30">
        <v>2</v>
      </c>
    </row>
    <row r="31" spans="1:4" ht="12.75">
      <c r="A31" t="s">
        <v>96</v>
      </c>
      <c r="B31" t="s">
        <v>316</v>
      </c>
      <c r="C31" t="s">
        <v>157</v>
      </c>
      <c r="D31">
        <v>9</v>
      </c>
    </row>
    <row r="32" spans="3:4" ht="12.75">
      <c r="C32" t="s">
        <v>338</v>
      </c>
      <c r="D32">
        <v>11</v>
      </c>
    </row>
    <row r="33" ht="12.75">
      <c r="D33">
        <f>SUM(D21:D32)</f>
        <v>108</v>
      </c>
    </row>
    <row r="35" ht="12.75">
      <c r="A35" t="s">
        <v>253</v>
      </c>
    </row>
    <row r="37" ht="12.75">
      <c r="A37" t="s">
        <v>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1.625" style="84" customWidth="1"/>
    <col min="2" max="2" width="4.75390625" style="12" customWidth="1"/>
    <col min="3" max="3" width="3.125" style="13" customWidth="1"/>
    <col min="4" max="4" width="2.75390625" style="13" bestFit="1" customWidth="1"/>
    <col min="5" max="5" width="3.00390625" style="13" customWidth="1"/>
    <col min="6" max="6" width="2.75390625" style="12" bestFit="1" customWidth="1"/>
    <col min="7" max="7" width="3.00390625" style="13" bestFit="1" customWidth="1"/>
    <col min="8" max="8" width="2.75390625" style="13" bestFit="1" customWidth="1"/>
    <col min="9" max="9" width="3.875" style="13" bestFit="1" customWidth="1"/>
    <col min="10" max="10" width="2.75390625" style="12" bestFit="1" customWidth="1"/>
    <col min="11" max="12" width="2.875" style="13" customWidth="1"/>
    <col min="13" max="13" width="3.00390625" style="13" customWidth="1"/>
    <col min="14" max="14" width="2.875" style="12" customWidth="1"/>
    <col min="15" max="16" width="2.875" style="13" customWidth="1"/>
    <col min="17" max="17" width="3.00390625" style="13" customWidth="1"/>
    <col min="18" max="18" width="2.875" style="12" customWidth="1"/>
    <col min="19" max="20" width="2.875" style="13" customWidth="1"/>
    <col min="21" max="21" width="3.00390625" style="13" customWidth="1"/>
    <col min="22" max="22" width="2.875" style="12" customWidth="1"/>
    <col min="23" max="24" width="2.875" style="13" customWidth="1"/>
    <col min="25" max="25" width="3.00390625" style="13" customWidth="1"/>
    <col min="26" max="26" width="2.875" style="12" customWidth="1"/>
    <col min="27" max="28" width="2.875" style="13" customWidth="1"/>
    <col min="29" max="29" width="3.00390625" style="13" customWidth="1"/>
    <col min="30" max="30" width="2.875" style="12" customWidth="1"/>
    <col min="31" max="32" width="2.875" style="13" customWidth="1"/>
    <col min="33" max="33" width="3.00390625" style="13" customWidth="1"/>
    <col min="34" max="34" width="2.875" style="12" customWidth="1"/>
    <col min="35" max="36" width="2.875" style="13" customWidth="1"/>
    <col min="37" max="37" width="3.00390625" style="13" customWidth="1"/>
    <col min="38" max="38" width="2.875" style="12" customWidth="1"/>
    <col min="39" max="40" width="2.875" style="13" customWidth="1"/>
    <col min="41" max="41" width="3.00390625" style="13" customWidth="1"/>
    <col min="42" max="42" width="2.875" style="12" customWidth="1"/>
    <col min="43" max="44" width="2.875" style="13" customWidth="1"/>
    <col min="45" max="45" width="3.00390625" style="13" customWidth="1"/>
    <col min="46" max="46" width="2.875" style="12" customWidth="1"/>
    <col min="47" max="48" width="2.875" style="13" customWidth="1"/>
    <col min="49" max="49" width="3.00390625" style="13" customWidth="1"/>
    <col min="50" max="50" width="2.875" style="12" customWidth="1"/>
    <col min="51" max="52" width="2.875" style="13" customWidth="1"/>
    <col min="53" max="53" width="3.00390625" style="13" customWidth="1"/>
    <col min="54" max="54" width="2.875" style="12" customWidth="1"/>
    <col min="55" max="56" width="2.875" style="13" customWidth="1"/>
    <col min="57" max="57" width="3.00390625" style="13" customWidth="1"/>
    <col min="58" max="58" width="2.875" style="12" customWidth="1"/>
    <col min="59" max="60" width="2.875" style="13" customWidth="1"/>
    <col min="61" max="61" width="3.00390625" style="13" customWidth="1"/>
    <col min="62" max="62" width="2.875" style="12" customWidth="1"/>
    <col min="63" max="64" width="2.875" style="13" customWidth="1"/>
    <col min="65" max="65" width="3.00390625" style="13" customWidth="1"/>
    <col min="66" max="66" width="2.875" style="12" customWidth="1"/>
    <col min="67" max="68" width="2.875" style="13" customWidth="1"/>
    <col min="69" max="69" width="3.00390625" style="13" customWidth="1"/>
    <col min="70" max="70" width="2.875" style="12" customWidth="1"/>
    <col min="71" max="71" width="2.875" style="27" customWidth="1"/>
    <col min="72" max="72" width="2.875" style="13" customWidth="1"/>
    <col min="73" max="73" width="3.00390625" style="13" customWidth="1"/>
    <col min="74" max="74" width="2.875" style="12" customWidth="1"/>
    <col min="75" max="75" width="2.875" style="27" customWidth="1"/>
    <col min="76" max="76" width="2.875" style="13" customWidth="1"/>
    <col min="77" max="77" width="3.00390625" style="13" customWidth="1"/>
    <col min="78" max="78" width="2.875" style="12" customWidth="1"/>
    <col min="79" max="79" width="2.875" style="27" customWidth="1"/>
    <col min="80" max="80" width="2.875" style="13" customWidth="1"/>
    <col min="81" max="81" width="3.00390625" style="13" customWidth="1"/>
    <col min="82" max="82" width="2.875" style="12" customWidth="1"/>
    <col min="83" max="83" width="2.875" style="27" customWidth="1"/>
    <col min="84" max="84" width="2.875" style="13" customWidth="1"/>
    <col min="85" max="85" width="3.00390625" style="13" customWidth="1"/>
    <col min="86" max="86" width="2.875" style="12" customWidth="1"/>
    <col min="87" max="87" width="2.875" style="27" customWidth="1"/>
    <col min="88" max="88" width="2.875" style="13" customWidth="1"/>
    <col min="89" max="89" width="3.00390625" style="13" customWidth="1"/>
    <col min="90" max="90" width="2.875" style="12" customWidth="1"/>
    <col min="91" max="91" width="2.875" style="27" customWidth="1"/>
    <col min="92" max="92" width="2.875" style="13" customWidth="1"/>
    <col min="93" max="93" width="3.00390625" style="13" customWidth="1"/>
    <col min="94" max="94" width="2.875" style="12" customWidth="1"/>
    <col min="95" max="95" width="2.875" style="27" customWidth="1"/>
    <col min="96" max="96" width="2.875" style="13" customWidth="1"/>
    <col min="97" max="97" width="3.00390625" style="13" customWidth="1"/>
    <col min="98" max="98" width="2.875" style="12" customWidth="1"/>
    <col min="99" max="99" width="2.875" style="27" customWidth="1"/>
    <col min="100" max="100" width="2.875" style="13" customWidth="1"/>
    <col min="101" max="101" width="3.00390625" style="13" customWidth="1"/>
    <col min="102" max="102" width="2.875" style="12" customWidth="1"/>
    <col min="103" max="103" width="2.875" style="27" customWidth="1"/>
    <col min="104" max="104" width="2.875" style="13" customWidth="1"/>
    <col min="105" max="105" width="3.00390625" style="13" customWidth="1"/>
    <col min="106" max="106" width="2.875" style="12" customWidth="1"/>
    <col min="107" max="107" width="2.875" style="27" customWidth="1"/>
    <col min="108" max="108" width="2.875" style="13" customWidth="1"/>
    <col min="109" max="109" width="3.00390625" style="13" customWidth="1"/>
    <col min="110" max="110" width="2.875" style="12" customWidth="1"/>
    <col min="111" max="111" width="2.875" style="27" customWidth="1"/>
    <col min="112" max="112" width="2.875" style="13" customWidth="1"/>
    <col min="113" max="113" width="3.00390625" style="13" customWidth="1"/>
    <col min="114" max="114" width="2.875" style="12" customWidth="1"/>
    <col min="115" max="115" width="2.875" style="27" customWidth="1"/>
    <col min="116" max="116" width="2.875" style="13" customWidth="1"/>
    <col min="117" max="117" width="3.00390625" style="13" customWidth="1"/>
    <col min="118" max="118" width="2.875" style="12" customWidth="1"/>
    <col min="119" max="119" width="2.875" style="27" customWidth="1"/>
    <col min="120" max="120" width="2.875" style="13" customWidth="1"/>
    <col min="121" max="121" width="3.00390625" style="13" customWidth="1"/>
    <col min="122" max="122" width="2.875" style="12" customWidth="1"/>
    <col min="123" max="123" width="2.875" style="27" customWidth="1"/>
    <col min="124" max="124" width="2.875" style="13" customWidth="1"/>
    <col min="125" max="125" width="3.00390625" style="13" customWidth="1"/>
    <col min="126" max="126" width="2.875" style="26" customWidth="1"/>
    <col min="127" max="127" width="2.875" style="27" customWidth="1"/>
    <col min="128" max="128" width="2.875" style="13" customWidth="1"/>
    <col min="129" max="129" width="3.00390625" style="13" customWidth="1"/>
    <col min="130" max="130" width="2.875" style="12" customWidth="1"/>
    <col min="131" max="131" width="2.875" style="27" customWidth="1"/>
    <col min="132" max="132" width="2.875" style="13" customWidth="1"/>
    <col min="133" max="133" width="3.25390625" style="13" customWidth="1"/>
    <col min="134" max="134" width="2.875" style="12" customWidth="1"/>
    <col min="135" max="135" width="2.875" style="27" customWidth="1"/>
    <col min="136" max="136" width="2.875" style="13" customWidth="1"/>
    <col min="137" max="137" width="3.00390625" style="13" customWidth="1"/>
    <col min="138" max="138" width="2.875" style="12" customWidth="1"/>
    <col min="139" max="139" width="2.875" style="27" customWidth="1"/>
    <col min="140" max="140" width="2.875" style="13" customWidth="1"/>
    <col min="141" max="141" width="3.00390625" style="13" customWidth="1"/>
    <col min="142" max="142" width="2.875" style="12" customWidth="1"/>
    <col min="143" max="143" width="2.875" style="27" customWidth="1"/>
    <col min="144" max="144" width="2.875" style="13" customWidth="1"/>
    <col min="145" max="145" width="3.00390625" style="13" customWidth="1"/>
    <col min="146" max="146" width="2.875" style="12" customWidth="1"/>
    <col min="147" max="147" width="2.875" style="27" customWidth="1"/>
    <col min="148" max="148" width="2.875" style="13" customWidth="1"/>
    <col min="149" max="149" width="3.00390625" style="13" customWidth="1"/>
    <col min="150" max="150" width="2.875" style="12" customWidth="1"/>
    <col min="151" max="151" width="2.875" style="27" customWidth="1"/>
    <col min="152" max="152" width="2.875" style="13" customWidth="1"/>
    <col min="153" max="153" width="3.00390625" style="13" customWidth="1"/>
    <col min="154" max="154" width="2.875" style="12" customWidth="1"/>
    <col min="155" max="156" width="2.875" style="13" customWidth="1"/>
    <col min="157" max="157" width="3.875" style="13" bestFit="1" customWidth="1"/>
    <col min="158" max="158" width="2.875" style="12" customWidth="1"/>
    <col min="159" max="159" width="3.375" style="13" customWidth="1"/>
    <col min="160" max="160" width="2.875" style="13" customWidth="1"/>
    <col min="161" max="161" width="3.875" style="13" bestFit="1" customWidth="1"/>
    <col min="162" max="162" width="2.875" style="12" customWidth="1"/>
    <col min="163" max="164" width="2.875" style="13" customWidth="1"/>
    <col min="165" max="165" width="3.00390625" style="13" customWidth="1"/>
    <col min="166" max="166" width="2.875" style="12" customWidth="1"/>
    <col min="167" max="168" width="2.875" style="13" customWidth="1"/>
    <col min="169" max="169" width="3.00390625" style="13" customWidth="1"/>
    <col min="170" max="170" width="2.875" style="12" customWidth="1"/>
    <col min="171" max="172" width="2.875" style="13" customWidth="1"/>
    <col min="173" max="173" width="3.00390625" style="13" customWidth="1"/>
    <col min="174" max="174" width="2.875" style="12" customWidth="1"/>
    <col min="175" max="176" width="2.875" style="13" customWidth="1"/>
    <col min="177" max="177" width="4.00390625" style="13" bestFit="1" customWidth="1"/>
    <col min="178" max="178" width="2.875" style="12" customWidth="1"/>
    <col min="179" max="180" width="2.875" style="13" customWidth="1"/>
    <col min="181" max="181" width="3.875" style="13" bestFit="1" customWidth="1"/>
    <col min="182" max="182" width="2.875" style="12" customWidth="1"/>
    <col min="183" max="184" width="2.875" style="13" customWidth="1"/>
    <col min="185" max="185" width="3.875" style="13" bestFit="1" customWidth="1"/>
    <col min="186" max="186" width="2.875" style="12" customWidth="1"/>
    <col min="187" max="188" width="2.875" style="13" customWidth="1"/>
    <col min="189" max="189" width="4.00390625" style="13" bestFit="1" customWidth="1"/>
    <col min="190" max="190" width="2.875" style="12" customWidth="1"/>
    <col min="191" max="191" width="3.75390625" style="13" customWidth="1"/>
    <col min="192" max="192" width="2.875" style="13" customWidth="1"/>
    <col min="193" max="193" width="4.00390625" style="13" bestFit="1" customWidth="1"/>
    <col min="194" max="194" width="2.875" style="12" customWidth="1"/>
    <col min="195" max="196" width="2.875" style="13" customWidth="1"/>
    <col min="197" max="197" width="3.00390625" style="13" customWidth="1"/>
    <col min="198" max="198" width="2.875" style="12" customWidth="1"/>
    <col min="199" max="200" width="2.875" style="13" customWidth="1"/>
    <col min="201" max="201" width="3.00390625" style="13" customWidth="1"/>
    <col min="202" max="202" width="2.875" style="12" customWidth="1"/>
    <col min="203" max="204" width="2.875" style="13" customWidth="1"/>
    <col min="205" max="205" width="3.00390625" style="13" customWidth="1"/>
    <col min="206" max="206" width="2.875" style="12" customWidth="1"/>
    <col min="207" max="208" width="2.875" style="13" customWidth="1"/>
    <col min="209" max="209" width="4.00390625" style="13" bestFit="1" customWidth="1"/>
    <col min="210" max="210" width="2.875" style="12" customWidth="1"/>
    <col min="211" max="211" width="2.875" style="27" customWidth="1"/>
    <col min="212" max="212" width="2.875" style="13" customWidth="1"/>
    <col min="213" max="213" width="3.00390625" style="13" customWidth="1"/>
    <col min="214" max="214" width="2.875" style="12" customWidth="1"/>
    <col min="215" max="215" width="2.875" style="27" customWidth="1"/>
    <col min="216" max="216" width="2.875" style="13" customWidth="1"/>
    <col min="217" max="217" width="3.00390625" style="13" customWidth="1"/>
    <col min="218" max="218" width="2.875" style="12" customWidth="1"/>
    <col min="219" max="219" width="2.875" style="27" customWidth="1"/>
    <col min="220" max="220" width="2.875" style="13" customWidth="1"/>
    <col min="221" max="221" width="3.00390625" style="13" customWidth="1"/>
    <col min="222" max="222" width="2.875" style="12" customWidth="1"/>
    <col min="223" max="223" width="2.875" style="27" customWidth="1"/>
    <col min="224" max="224" width="2.875" style="13" customWidth="1"/>
    <col min="225" max="225" width="3.00390625" style="13" customWidth="1"/>
    <col min="226" max="226" width="2.875" style="12" customWidth="1"/>
    <col min="227" max="227" width="2.875" style="27" customWidth="1"/>
    <col min="228" max="228" width="2.875" style="13" customWidth="1"/>
    <col min="229" max="229" width="3.00390625" style="13" customWidth="1"/>
    <col min="230" max="230" width="2.875" style="12" customWidth="1"/>
    <col min="231" max="231" width="2.875" style="27" customWidth="1"/>
    <col min="232" max="232" width="2.875" style="13" customWidth="1"/>
    <col min="233" max="233" width="4.00390625" style="13" bestFit="1" customWidth="1"/>
    <col min="234" max="234" width="2.875" style="12" customWidth="1"/>
    <col min="235" max="235" width="2.875" style="27" customWidth="1"/>
    <col min="236" max="236" width="2.875" style="13" customWidth="1"/>
    <col min="237" max="237" width="4.00390625" style="13" bestFit="1" customWidth="1"/>
    <col min="238" max="238" width="2.875" style="12" customWidth="1"/>
    <col min="239" max="239" width="2.875" style="27" customWidth="1"/>
    <col min="240" max="240" width="2.875" style="13" customWidth="1"/>
    <col min="241" max="241" width="3.00390625" style="13" customWidth="1"/>
    <col min="242" max="242" width="2.875" style="12" customWidth="1"/>
    <col min="243" max="243" width="2.875" style="27" customWidth="1"/>
    <col min="244" max="244" width="2.875" style="13" customWidth="1"/>
    <col min="245" max="245" width="3.00390625" style="13" customWidth="1"/>
    <col min="246" max="246" width="3.00390625" style="12" customWidth="1"/>
    <col min="247" max="247" width="3.625" style="125" customWidth="1"/>
    <col min="248" max="248" width="2.875" style="60" customWidth="1"/>
    <col min="249" max="249" width="4.00390625" style="60" bestFit="1" customWidth="1"/>
    <col min="250" max="250" width="2.875" style="61" customWidth="1"/>
    <col min="251" max="251" width="5.00390625" style="13" customWidth="1"/>
    <col min="252" max="16384" width="9.00390625" style="13" customWidth="1"/>
  </cols>
  <sheetData>
    <row r="1" spans="3:162" ht="12.75">
      <c r="C1" s="62" t="s">
        <v>294</v>
      </c>
      <c r="D1" s="60"/>
      <c r="E1" s="60"/>
      <c r="F1" s="61"/>
      <c r="G1" s="60"/>
      <c r="H1" s="60"/>
      <c r="I1" s="60"/>
      <c r="J1" s="61"/>
      <c r="EE1" s="26"/>
      <c r="EI1" s="26"/>
      <c r="EM1" s="26"/>
      <c r="EQ1" s="26"/>
      <c r="EU1" s="26"/>
      <c r="EY1" s="59" t="s">
        <v>462</v>
      </c>
      <c r="EZ1" s="57"/>
      <c r="FA1" s="57"/>
      <c r="FB1" s="58"/>
      <c r="FC1" s="57"/>
      <c r="FD1" s="57"/>
      <c r="FE1" s="57"/>
      <c r="FF1" s="58"/>
    </row>
    <row r="2" spans="1:250" s="115" customFormat="1" ht="18.75" customHeight="1">
      <c r="A2" s="107"/>
      <c r="B2" s="108"/>
      <c r="C2" s="109" t="s">
        <v>185</v>
      </c>
      <c r="D2" s="109"/>
      <c r="E2" s="109"/>
      <c r="F2" s="110"/>
      <c r="G2" s="109" t="s">
        <v>12</v>
      </c>
      <c r="H2" s="109"/>
      <c r="I2" s="109"/>
      <c r="J2" s="110"/>
      <c r="K2" s="109" t="s">
        <v>187</v>
      </c>
      <c r="L2" s="109"/>
      <c r="M2" s="109"/>
      <c r="N2" s="110"/>
      <c r="O2" s="109" t="s">
        <v>10</v>
      </c>
      <c r="P2" s="109"/>
      <c r="Q2" s="109"/>
      <c r="R2" s="110"/>
      <c r="S2" s="109" t="s">
        <v>196</v>
      </c>
      <c r="T2" s="109"/>
      <c r="U2" s="109"/>
      <c r="V2" s="110"/>
      <c r="W2" s="109" t="s">
        <v>197</v>
      </c>
      <c r="X2" s="109"/>
      <c r="Y2" s="109"/>
      <c r="Z2" s="110"/>
      <c r="AA2" s="109" t="s">
        <v>190</v>
      </c>
      <c r="AB2" s="109"/>
      <c r="AC2" s="109"/>
      <c r="AD2" s="110"/>
      <c r="AE2" s="109" t="s">
        <v>191</v>
      </c>
      <c r="AF2" s="109"/>
      <c r="AG2" s="109"/>
      <c r="AH2" s="110"/>
      <c r="AI2" s="109" t="s">
        <v>13</v>
      </c>
      <c r="AJ2" s="109"/>
      <c r="AK2" s="109"/>
      <c r="AL2" s="110"/>
      <c r="AM2" s="109" t="s">
        <v>507</v>
      </c>
      <c r="AN2" s="109"/>
      <c r="AO2" s="109"/>
      <c r="AP2" s="110"/>
      <c r="AQ2" s="109" t="s">
        <v>506</v>
      </c>
      <c r="AR2" s="109"/>
      <c r="AS2" s="109"/>
      <c r="AT2" s="110"/>
      <c r="AU2" s="109" t="s">
        <v>552</v>
      </c>
      <c r="AV2" s="109"/>
      <c r="AW2" s="109"/>
      <c r="AX2" s="110"/>
      <c r="AY2" s="109" t="s">
        <v>504</v>
      </c>
      <c r="AZ2" s="109"/>
      <c r="BA2" s="109"/>
      <c r="BB2" s="110"/>
      <c r="BC2" s="109" t="s">
        <v>295</v>
      </c>
      <c r="BD2" s="109"/>
      <c r="BE2" s="109"/>
      <c r="BF2" s="110"/>
      <c r="BG2" s="109" t="s">
        <v>27</v>
      </c>
      <c r="BH2" s="109"/>
      <c r="BI2" s="109"/>
      <c r="BJ2" s="110"/>
      <c r="BK2" s="109" t="s">
        <v>11</v>
      </c>
      <c r="BL2" s="109"/>
      <c r="BM2" s="109"/>
      <c r="BN2" s="110"/>
      <c r="BO2" s="109" t="s">
        <v>168</v>
      </c>
      <c r="BP2" s="109"/>
      <c r="BQ2" s="109"/>
      <c r="BR2" s="110"/>
      <c r="BS2" s="111" t="s">
        <v>554</v>
      </c>
      <c r="BT2" s="109"/>
      <c r="BU2" s="109"/>
      <c r="BV2" s="110"/>
      <c r="BW2" s="111" t="s">
        <v>555</v>
      </c>
      <c r="BX2" s="109"/>
      <c r="BY2" s="109"/>
      <c r="BZ2" s="110"/>
      <c r="CA2" s="111" t="s">
        <v>186</v>
      </c>
      <c r="CB2" s="109"/>
      <c r="CC2" s="109"/>
      <c r="CD2" s="110"/>
      <c r="CE2" s="111" t="s">
        <v>291</v>
      </c>
      <c r="CF2" s="109"/>
      <c r="CG2" s="109"/>
      <c r="CH2" s="110"/>
      <c r="CI2" s="111" t="s">
        <v>189</v>
      </c>
      <c r="CJ2" s="109"/>
      <c r="CK2" s="109"/>
      <c r="CL2" s="110"/>
      <c r="CM2" s="111" t="s">
        <v>268</v>
      </c>
      <c r="CN2" s="109"/>
      <c r="CO2" s="109"/>
      <c r="CP2" s="110"/>
      <c r="CQ2" s="111" t="s">
        <v>266</v>
      </c>
      <c r="CR2" s="109"/>
      <c r="CS2" s="109"/>
      <c r="CT2" s="110"/>
      <c r="CU2" s="111" t="s">
        <v>22</v>
      </c>
      <c r="CV2" s="109"/>
      <c r="CW2" s="109"/>
      <c r="CX2" s="110"/>
      <c r="CY2" s="111" t="s">
        <v>308</v>
      </c>
      <c r="CZ2" s="109"/>
      <c r="DA2" s="109"/>
      <c r="DB2" s="110"/>
      <c r="DC2" s="111" t="s">
        <v>28</v>
      </c>
      <c r="DD2" s="109"/>
      <c r="DE2" s="109"/>
      <c r="DF2" s="110"/>
      <c r="DG2" s="111" t="s">
        <v>309</v>
      </c>
      <c r="DH2" s="109"/>
      <c r="DI2" s="109"/>
      <c r="DJ2" s="110"/>
      <c r="DK2" s="111" t="s">
        <v>26</v>
      </c>
      <c r="DL2" s="109"/>
      <c r="DM2" s="109"/>
      <c r="DN2" s="110"/>
      <c r="DO2" s="111" t="s">
        <v>297</v>
      </c>
      <c r="DP2" s="109"/>
      <c r="DQ2" s="109"/>
      <c r="DR2" s="110"/>
      <c r="DS2" s="111" t="s">
        <v>299</v>
      </c>
      <c r="DT2" s="109"/>
      <c r="DU2" s="109"/>
      <c r="DV2" s="109"/>
      <c r="DW2" s="111" t="s">
        <v>163</v>
      </c>
      <c r="DX2" s="109"/>
      <c r="DY2" s="109"/>
      <c r="DZ2" s="110"/>
      <c r="EA2" s="111" t="s">
        <v>453</v>
      </c>
      <c r="EB2" s="109"/>
      <c r="EC2" s="109"/>
      <c r="ED2" s="110"/>
      <c r="EE2" s="109" t="s">
        <v>542</v>
      </c>
      <c r="EF2" s="109"/>
      <c r="EG2" s="109"/>
      <c r="EH2" s="110"/>
      <c r="EI2" s="109" t="s">
        <v>541</v>
      </c>
      <c r="EJ2" s="109"/>
      <c r="EK2" s="109"/>
      <c r="EL2" s="110"/>
      <c r="EM2" s="109" t="s">
        <v>544</v>
      </c>
      <c r="EN2" s="109"/>
      <c r="EO2" s="109"/>
      <c r="EP2" s="110"/>
      <c r="EQ2" s="109" t="s">
        <v>486</v>
      </c>
      <c r="ER2" s="109"/>
      <c r="ES2" s="109"/>
      <c r="ET2" s="110"/>
      <c r="EU2" s="109" t="s">
        <v>484</v>
      </c>
      <c r="EV2" s="109"/>
      <c r="EW2" s="109"/>
      <c r="EX2" s="110"/>
      <c r="EY2" s="112" t="s">
        <v>199</v>
      </c>
      <c r="EZ2" s="112"/>
      <c r="FA2" s="112"/>
      <c r="FB2" s="113"/>
      <c r="FC2" s="112" t="s">
        <v>200</v>
      </c>
      <c r="FD2" s="112"/>
      <c r="FE2" s="112"/>
      <c r="FF2" s="113"/>
      <c r="FG2" s="112" t="s">
        <v>202</v>
      </c>
      <c r="FH2" s="112"/>
      <c r="FI2" s="112"/>
      <c r="FJ2" s="113"/>
      <c r="FK2" s="112" t="s">
        <v>201</v>
      </c>
      <c r="FL2" s="112"/>
      <c r="FM2" s="112"/>
      <c r="FN2" s="113"/>
      <c r="FO2" s="112" t="s">
        <v>203</v>
      </c>
      <c r="FP2" s="112"/>
      <c r="FQ2" s="112"/>
      <c r="FR2" s="113"/>
      <c r="FS2" s="112" t="s">
        <v>497</v>
      </c>
      <c r="FT2" s="112"/>
      <c r="FU2" s="112"/>
      <c r="FV2" s="113"/>
      <c r="FW2" s="112" t="s">
        <v>553</v>
      </c>
      <c r="FX2" s="112"/>
      <c r="FY2" s="112"/>
      <c r="FZ2" s="113"/>
      <c r="GA2" s="112" t="s">
        <v>500</v>
      </c>
      <c r="GB2" s="112"/>
      <c r="GC2" s="112"/>
      <c r="GD2" s="113"/>
      <c r="GE2" s="112" t="s">
        <v>499</v>
      </c>
      <c r="GF2" s="112"/>
      <c r="GG2" s="112"/>
      <c r="GH2" s="113"/>
      <c r="GI2" s="112" t="s">
        <v>501</v>
      </c>
      <c r="GJ2" s="112"/>
      <c r="GK2" s="112"/>
      <c r="GL2" s="113"/>
      <c r="GM2" s="112" t="s">
        <v>292</v>
      </c>
      <c r="GN2" s="112"/>
      <c r="GO2" s="112"/>
      <c r="GP2" s="113"/>
      <c r="GQ2" s="112" t="s">
        <v>464</v>
      </c>
      <c r="GR2" s="112"/>
      <c r="GS2" s="112"/>
      <c r="GT2" s="113"/>
      <c r="GU2" s="112" t="s">
        <v>206</v>
      </c>
      <c r="GV2" s="112"/>
      <c r="GW2" s="112"/>
      <c r="GX2" s="113"/>
      <c r="GY2" s="112" t="s">
        <v>463</v>
      </c>
      <c r="GZ2" s="112"/>
      <c r="HA2" s="112"/>
      <c r="HB2" s="113"/>
      <c r="HC2" s="114" t="s">
        <v>293</v>
      </c>
      <c r="HD2" s="112"/>
      <c r="HE2" s="112"/>
      <c r="HF2" s="113"/>
      <c r="HG2" s="114" t="s">
        <v>263</v>
      </c>
      <c r="HH2" s="112"/>
      <c r="HI2" s="112"/>
      <c r="HJ2" s="113"/>
      <c r="HK2" s="114" t="s">
        <v>457</v>
      </c>
      <c r="HL2" s="112"/>
      <c r="HM2" s="112"/>
      <c r="HN2" s="113"/>
      <c r="HO2" s="112" t="s">
        <v>503</v>
      </c>
      <c r="HP2" s="112"/>
      <c r="HQ2" s="112"/>
      <c r="HR2" s="113"/>
      <c r="HS2" s="114" t="s">
        <v>149</v>
      </c>
      <c r="HT2" s="112"/>
      <c r="HU2" s="112"/>
      <c r="HV2" s="113"/>
      <c r="HW2" s="114" t="s">
        <v>415</v>
      </c>
      <c r="HX2" s="112"/>
      <c r="HY2" s="112"/>
      <c r="HZ2" s="113"/>
      <c r="IA2" s="114" t="s">
        <v>502</v>
      </c>
      <c r="IB2" s="112"/>
      <c r="IC2" s="112"/>
      <c r="ID2" s="113"/>
      <c r="IE2" s="114" t="s">
        <v>101</v>
      </c>
      <c r="IF2" s="112"/>
      <c r="IG2" s="112"/>
      <c r="IH2" s="113"/>
      <c r="II2" s="112" t="s">
        <v>130</v>
      </c>
      <c r="IJ2" s="112"/>
      <c r="IK2" s="112"/>
      <c r="IL2" s="113"/>
      <c r="IM2" s="109" t="s">
        <v>545</v>
      </c>
      <c r="IN2" s="109"/>
      <c r="IO2" s="109"/>
      <c r="IP2" s="110"/>
    </row>
    <row r="3" spans="1:250" s="115" customFormat="1" ht="18.75" customHeight="1">
      <c r="A3" s="107"/>
      <c r="B3" s="108"/>
      <c r="C3" s="109"/>
      <c r="D3" s="109"/>
      <c r="E3" s="109"/>
      <c r="F3" s="110"/>
      <c r="G3" s="109"/>
      <c r="H3" s="109"/>
      <c r="I3" s="109"/>
      <c r="J3" s="110"/>
      <c r="K3" s="109"/>
      <c r="L3" s="109"/>
      <c r="M3" s="109"/>
      <c r="N3" s="110"/>
      <c r="O3" s="109"/>
      <c r="P3" s="109"/>
      <c r="Q3" s="109"/>
      <c r="R3" s="110"/>
      <c r="S3" s="109"/>
      <c r="T3" s="109"/>
      <c r="U3" s="109"/>
      <c r="V3" s="110"/>
      <c r="W3" s="109"/>
      <c r="X3" s="109"/>
      <c r="Y3" s="109"/>
      <c r="Z3" s="110"/>
      <c r="AA3" s="109"/>
      <c r="AB3" s="109"/>
      <c r="AC3" s="109"/>
      <c r="AD3" s="110"/>
      <c r="AE3" s="109"/>
      <c r="AF3" s="109"/>
      <c r="AG3" s="109"/>
      <c r="AH3" s="110"/>
      <c r="AI3" s="109"/>
      <c r="AJ3" s="109"/>
      <c r="AK3" s="109"/>
      <c r="AL3" s="110"/>
      <c r="AM3" s="109"/>
      <c r="AN3" s="109"/>
      <c r="AO3" s="109"/>
      <c r="AP3" s="110"/>
      <c r="AQ3" s="109"/>
      <c r="AR3" s="109"/>
      <c r="AS3" s="109"/>
      <c r="AT3" s="110"/>
      <c r="AU3" s="116" t="s">
        <v>440</v>
      </c>
      <c r="AV3" s="109"/>
      <c r="AW3" s="109"/>
      <c r="AX3" s="110"/>
      <c r="AY3" s="109"/>
      <c r="AZ3" s="109"/>
      <c r="BA3" s="109"/>
      <c r="BB3" s="110"/>
      <c r="BC3" s="116" t="s">
        <v>505</v>
      </c>
      <c r="BD3" s="116"/>
      <c r="BE3" s="116"/>
      <c r="BF3" s="117"/>
      <c r="BG3" s="116" t="s">
        <v>551</v>
      </c>
      <c r="BH3" s="116"/>
      <c r="BI3" s="116"/>
      <c r="BJ3" s="117"/>
      <c r="BK3" s="109"/>
      <c r="BL3" s="109"/>
      <c r="BM3" s="109"/>
      <c r="BN3" s="110"/>
      <c r="BO3" s="116" t="s">
        <v>419</v>
      </c>
      <c r="BP3" s="109"/>
      <c r="BQ3" s="109"/>
      <c r="BR3" s="110"/>
      <c r="BS3" s="118" t="s">
        <v>119</v>
      </c>
      <c r="BT3" s="109"/>
      <c r="BU3" s="109"/>
      <c r="BV3" s="110"/>
      <c r="BW3" s="111"/>
      <c r="BX3" s="109"/>
      <c r="BY3" s="109"/>
      <c r="BZ3" s="110"/>
      <c r="CA3" s="118" t="s">
        <v>573</v>
      </c>
      <c r="CB3" s="109"/>
      <c r="CC3" s="109"/>
      <c r="CD3" s="110"/>
      <c r="CE3" s="118" t="s">
        <v>118</v>
      </c>
      <c r="CF3" s="109"/>
      <c r="CG3" s="109"/>
      <c r="CH3" s="110"/>
      <c r="CI3" s="111"/>
      <c r="CJ3" s="109"/>
      <c r="CK3" s="109"/>
      <c r="CL3" s="110"/>
      <c r="CM3" s="118" t="s">
        <v>42</v>
      </c>
      <c r="CN3" s="109"/>
      <c r="CO3" s="109"/>
      <c r="CP3" s="110"/>
      <c r="CQ3" s="118" t="s">
        <v>137</v>
      </c>
      <c r="CR3" s="109"/>
      <c r="CS3" s="109"/>
      <c r="CT3" s="110"/>
      <c r="CU3" s="116" t="s">
        <v>419</v>
      </c>
      <c r="CV3" s="116"/>
      <c r="CW3" s="116"/>
      <c r="CX3" s="117"/>
      <c r="CY3" s="116" t="s">
        <v>412</v>
      </c>
      <c r="CZ3" s="116"/>
      <c r="DA3" s="116"/>
      <c r="DB3" s="117"/>
      <c r="DC3" s="118" t="s">
        <v>39</v>
      </c>
      <c r="DD3" s="116"/>
      <c r="DE3" s="116"/>
      <c r="DF3" s="117"/>
      <c r="DG3" s="116" t="s">
        <v>210</v>
      </c>
      <c r="DH3" s="116"/>
      <c r="DI3" s="109"/>
      <c r="DJ3" s="110"/>
      <c r="DK3" s="118" t="s">
        <v>42</v>
      </c>
      <c r="DL3" s="109"/>
      <c r="DM3" s="109"/>
      <c r="DN3" s="110"/>
      <c r="DO3" s="118" t="s">
        <v>41</v>
      </c>
      <c r="DP3" s="109"/>
      <c r="DQ3" s="109"/>
      <c r="DR3" s="110"/>
      <c r="DS3" s="116" t="s">
        <v>459</v>
      </c>
      <c r="DT3" s="116"/>
      <c r="DU3" s="116"/>
      <c r="DV3" s="119"/>
      <c r="DW3" s="111"/>
      <c r="DX3" s="109"/>
      <c r="DY3" s="109"/>
      <c r="DZ3" s="110"/>
      <c r="EA3" s="118" t="s">
        <v>1</v>
      </c>
      <c r="EB3" s="109"/>
      <c r="EC3" s="109"/>
      <c r="ED3" s="110"/>
      <c r="EE3" s="116" t="s">
        <v>456</v>
      </c>
      <c r="EF3" s="116"/>
      <c r="EG3" s="116"/>
      <c r="EH3" s="117"/>
      <c r="EI3" s="116" t="s">
        <v>384</v>
      </c>
      <c r="EJ3" s="109"/>
      <c r="EK3" s="109"/>
      <c r="EL3" s="110"/>
      <c r="EM3" s="116" t="s">
        <v>385</v>
      </c>
      <c r="EN3" s="109"/>
      <c r="EO3" s="109"/>
      <c r="EP3" s="110"/>
      <c r="EQ3" s="116" t="s">
        <v>260</v>
      </c>
      <c r="ER3" s="109"/>
      <c r="ES3" s="109"/>
      <c r="ET3" s="110"/>
      <c r="EU3" s="116" t="s">
        <v>262</v>
      </c>
      <c r="EV3" s="109"/>
      <c r="EW3" s="109"/>
      <c r="EX3" s="110"/>
      <c r="EY3" s="112"/>
      <c r="EZ3" s="112"/>
      <c r="FA3" s="112"/>
      <c r="FB3" s="113"/>
      <c r="FC3" s="112"/>
      <c r="FD3" s="112"/>
      <c r="FE3" s="112"/>
      <c r="FF3" s="113"/>
      <c r="FG3" s="112"/>
      <c r="FH3" s="112"/>
      <c r="FI3" s="112"/>
      <c r="FJ3" s="113"/>
      <c r="FK3" s="112"/>
      <c r="FL3" s="112"/>
      <c r="FM3" s="112"/>
      <c r="FN3" s="113"/>
      <c r="FO3" s="112"/>
      <c r="FP3" s="112"/>
      <c r="FQ3" s="112"/>
      <c r="FR3" s="113"/>
      <c r="FS3" s="112"/>
      <c r="FT3" s="112"/>
      <c r="FU3" s="112"/>
      <c r="FV3" s="113"/>
      <c r="FW3" s="112"/>
      <c r="FX3" s="112"/>
      <c r="FY3" s="112"/>
      <c r="FZ3" s="113"/>
      <c r="GA3" s="112"/>
      <c r="GB3" s="112"/>
      <c r="GC3" s="112"/>
      <c r="GD3" s="113"/>
      <c r="GE3" s="112"/>
      <c r="GF3" s="112"/>
      <c r="GG3" s="112"/>
      <c r="GH3" s="113"/>
      <c r="GI3" s="112"/>
      <c r="GJ3" s="112"/>
      <c r="GK3" s="112"/>
      <c r="GL3" s="113"/>
      <c r="GM3" s="112"/>
      <c r="GN3" s="112"/>
      <c r="GO3" s="112"/>
      <c r="GP3" s="113"/>
      <c r="GQ3" s="112"/>
      <c r="GR3" s="112"/>
      <c r="GS3" s="112"/>
      <c r="GT3" s="113"/>
      <c r="GU3" s="112"/>
      <c r="GV3" s="112"/>
      <c r="GW3" s="112"/>
      <c r="GX3" s="113"/>
      <c r="GY3" s="112"/>
      <c r="GZ3" s="112"/>
      <c r="HA3" s="112"/>
      <c r="HB3" s="113"/>
      <c r="HC3" s="120" t="s">
        <v>129</v>
      </c>
      <c r="HD3" s="112"/>
      <c r="HE3" s="112"/>
      <c r="HF3" s="113"/>
      <c r="HG3" s="120" t="s">
        <v>293</v>
      </c>
      <c r="HH3" s="112"/>
      <c r="HI3" s="112"/>
      <c r="HJ3" s="113"/>
      <c r="HK3" s="120" t="s">
        <v>458</v>
      </c>
      <c r="HL3" s="121"/>
      <c r="HM3" s="121"/>
      <c r="HN3" s="113"/>
      <c r="HO3" s="114"/>
      <c r="HP3" s="112"/>
      <c r="HQ3" s="112"/>
      <c r="HR3" s="113"/>
      <c r="HS3" s="114"/>
      <c r="HT3" s="112"/>
      <c r="HU3" s="112"/>
      <c r="HV3" s="113"/>
      <c r="HW3" s="114"/>
      <c r="HX3" s="112"/>
      <c r="HY3" s="112"/>
      <c r="HZ3" s="113"/>
      <c r="IA3" s="114"/>
      <c r="IB3" s="112"/>
      <c r="IC3" s="112"/>
      <c r="ID3" s="113"/>
      <c r="IE3" s="120" t="s">
        <v>110</v>
      </c>
      <c r="IF3" s="112"/>
      <c r="IG3" s="112"/>
      <c r="IH3" s="113"/>
      <c r="II3" s="114"/>
      <c r="IJ3" s="112"/>
      <c r="IK3" s="112"/>
      <c r="IL3" s="113"/>
      <c r="IM3" s="111"/>
      <c r="IN3" s="109"/>
      <c r="IO3" s="109"/>
      <c r="IP3" s="110"/>
    </row>
    <row r="4" spans="1:250" s="35" customFormat="1" ht="45">
      <c r="A4" s="85"/>
      <c r="B4" s="50" t="s">
        <v>179</v>
      </c>
      <c r="C4" s="35" t="s">
        <v>173</v>
      </c>
      <c r="D4" s="35" t="s">
        <v>170</v>
      </c>
      <c r="E4" s="35" t="s">
        <v>171</v>
      </c>
      <c r="F4" s="34" t="s">
        <v>172</v>
      </c>
      <c r="G4" s="35" t="s">
        <v>173</v>
      </c>
      <c r="H4" s="35" t="s">
        <v>170</v>
      </c>
      <c r="I4" s="35" t="s">
        <v>171</v>
      </c>
      <c r="J4" s="34" t="s">
        <v>172</v>
      </c>
      <c r="K4" s="35" t="s">
        <v>173</v>
      </c>
      <c r="L4" s="35" t="s">
        <v>170</v>
      </c>
      <c r="M4" s="35" t="s">
        <v>171</v>
      </c>
      <c r="N4" s="34" t="s">
        <v>172</v>
      </c>
      <c r="O4" s="35" t="s">
        <v>173</v>
      </c>
      <c r="P4" s="35" t="s">
        <v>170</v>
      </c>
      <c r="Q4" s="35" t="s">
        <v>171</v>
      </c>
      <c r="R4" s="34" t="s">
        <v>172</v>
      </c>
      <c r="S4" s="35" t="s">
        <v>173</v>
      </c>
      <c r="T4" s="35" t="s">
        <v>170</v>
      </c>
      <c r="U4" s="35" t="s">
        <v>171</v>
      </c>
      <c r="V4" s="34" t="s">
        <v>172</v>
      </c>
      <c r="W4" s="35" t="s">
        <v>173</v>
      </c>
      <c r="X4" s="35" t="s">
        <v>170</v>
      </c>
      <c r="Y4" s="35" t="s">
        <v>171</v>
      </c>
      <c r="Z4" s="34" t="s">
        <v>172</v>
      </c>
      <c r="AA4" s="35" t="s">
        <v>173</v>
      </c>
      <c r="AB4" s="35" t="s">
        <v>170</v>
      </c>
      <c r="AC4" s="35" t="s">
        <v>171</v>
      </c>
      <c r="AD4" s="34" t="s">
        <v>172</v>
      </c>
      <c r="AE4" s="35" t="s">
        <v>173</v>
      </c>
      <c r="AF4" s="35" t="s">
        <v>170</v>
      </c>
      <c r="AG4" s="35" t="s">
        <v>171</v>
      </c>
      <c r="AH4" s="34" t="s">
        <v>172</v>
      </c>
      <c r="AI4" s="35" t="s">
        <v>173</v>
      </c>
      <c r="AJ4" s="35" t="s">
        <v>170</v>
      </c>
      <c r="AK4" s="35" t="s">
        <v>171</v>
      </c>
      <c r="AL4" s="34" t="s">
        <v>172</v>
      </c>
      <c r="AM4" s="35" t="s">
        <v>173</v>
      </c>
      <c r="AN4" s="35" t="s">
        <v>170</v>
      </c>
      <c r="AO4" s="35" t="s">
        <v>171</v>
      </c>
      <c r="AP4" s="34" t="s">
        <v>172</v>
      </c>
      <c r="AQ4" s="35" t="s">
        <v>173</v>
      </c>
      <c r="AR4" s="35" t="s">
        <v>170</v>
      </c>
      <c r="AS4" s="35" t="s">
        <v>171</v>
      </c>
      <c r="AT4" s="34" t="s">
        <v>172</v>
      </c>
      <c r="AU4" s="35" t="s">
        <v>173</v>
      </c>
      <c r="AV4" s="35" t="s">
        <v>170</v>
      </c>
      <c r="AW4" s="35" t="s">
        <v>171</v>
      </c>
      <c r="AX4" s="34" t="s">
        <v>172</v>
      </c>
      <c r="AY4" s="35" t="s">
        <v>173</v>
      </c>
      <c r="AZ4" s="35" t="s">
        <v>170</v>
      </c>
      <c r="BA4" s="35" t="s">
        <v>171</v>
      </c>
      <c r="BB4" s="34" t="s">
        <v>172</v>
      </c>
      <c r="BC4" s="35" t="s">
        <v>173</v>
      </c>
      <c r="BD4" s="35" t="s">
        <v>170</v>
      </c>
      <c r="BE4" s="35" t="s">
        <v>171</v>
      </c>
      <c r="BF4" s="34" t="s">
        <v>172</v>
      </c>
      <c r="BG4" s="35" t="s">
        <v>173</v>
      </c>
      <c r="BH4" s="35" t="s">
        <v>170</v>
      </c>
      <c r="BI4" s="35" t="s">
        <v>171</v>
      </c>
      <c r="BJ4" s="34" t="s">
        <v>172</v>
      </c>
      <c r="BK4" s="35" t="s">
        <v>173</v>
      </c>
      <c r="BL4" s="35" t="s">
        <v>170</v>
      </c>
      <c r="BM4" s="35" t="s">
        <v>171</v>
      </c>
      <c r="BN4" s="34" t="s">
        <v>172</v>
      </c>
      <c r="BO4" s="35" t="s">
        <v>173</v>
      </c>
      <c r="BP4" s="35" t="s">
        <v>170</v>
      </c>
      <c r="BQ4" s="35" t="s">
        <v>171</v>
      </c>
      <c r="BR4" s="34" t="s">
        <v>172</v>
      </c>
      <c r="BS4" s="43" t="s">
        <v>173</v>
      </c>
      <c r="BT4" s="35" t="s">
        <v>170</v>
      </c>
      <c r="BU4" s="35" t="s">
        <v>171</v>
      </c>
      <c r="BV4" s="34" t="s">
        <v>172</v>
      </c>
      <c r="BW4" s="43" t="s">
        <v>173</v>
      </c>
      <c r="BX4" s="35" t="s">
        <v>170</v>
      </c>
      <c r="BY4" s="35" t="s">
        <v>171</v>
      </c>
      <c r="BZ4" s="34" t="s">
        <v>172</v>
      </c>
      <c r="CA4" s="43" t="s">
        <v>173</v>
      </c>
      <c r="CB4" s="35" t="s">
        <v>170</v>
      </c>
      <c r="CC4" s="35" t="s">
        <v>171</v>
      </c>
      <c r="CD4" s="34" t="s">
        <v>172</v>
      </c>
      <c r="CE4" s="43" t="s">
        <v>173</v>
      </c>
      <c r="CF4" s="35" t="s">
        <v>170</v>
      </c>
      <c r="CG4" s="35" t="s">
        <v>171</v>
      </c>
      <c r="CH4" s="34" t="s">
        <v>172</v>
      </c>
      <c r="CI4" s="43" t="s">
        <v>173</v>
      </c>
      <c r="CJ4" s="35" t="s">
        <v>170</v>
      </c>
      <c r="CK4" s="35" t="s">
        <v>171</v>
      </c>
      <c r="CL4" s="34" t="s">
        <v>172</v>
      </c>
      <c r="CM4" s="43" t="s">
        <v>173</v>
      </c>
      <c r="CN4" s="35" t="s">
        <v>170</v>
      </c>
      <c r="CO4" s="35" t="s">
        <v>171</v>
      </c>
      <c r="CP4" s="34" t="s">
        <v>172</v>
      </c>
      <c r="CQ4" s="43" t="s">
        <v>173</v>
      </c>
      <c r="CR4" s="35" t="s">
        <v>170</v>
      </c>
      <c r="CS4" s="35" t="s">
        <v>171</v>
      </c>
      <c r="CT4" s="34" t="s">
        <v>172</v>
      </c>
      <c r="CU4" s="43" t="s">
        <v>173</v>
      </c>
      <c r="CV4" s="35" t="s">
        <v>170</v>
      </c>
      <c r="CW4" s="35" t="s">
        <v>171</v>
      </c>
      <c r="CX4" s="34" t="s">
        <v>172</v>
      </c>
      <c r="CY4" s="43" t="s">
        <v>173</v>
      </c>
      <c r="CZ4" s="35" t="s">
        <v>170</v>
      </c>
      <c r="DA4" s="35" t="s">
        <v>171</v>
      </c>
      <c r="DB4" s="34" t="s">
        <v>172</v>
      </c>
      <c r="DC4" s="43" t="s">
        <v>173</v>
      </c>
      <c r="DD4" s="35" t="s">
        <v>170</v>
      </c>
      <c r="DE4" s="35" t="s">
        <v>171</v>
      </c>
      <c r="DF4" s="34" t="s">
        <v>172</v>
      </c>
      <c r="DG4" s="43" t="s">
        <v>173</v>
      </c>
      <c r="DH4" s="35" t="s">
        <v>170</v>
      </c>
      <c r="DI4" s="35" t="s">
        <v>171</v>
      </c>
      <c r="DJ4" s="34" t="s">
        <v>172</v>
      </c>
      <c r="DK4" s="43" t="s">
        <v>173</v>
      </c>
      <c r="DL4" s="35" t="s">
        <v>170</v>
      </c>
      <c r="DM4" s="35" t="s">
        <v>171</v>
      </c>
      <c r="DN4" s="34" t="s">
        <v>172</v>
      </c>
      <c r="DO4" s="43" t="s">
        <v>173</v>
      </c>
      <c r="DP4" s="35" t="s">
        <v>170</v>
      </c>
      <c r="DQ4" s="35" t="s">
        <v>171</v>
      </c>
      <c r="DR4" s="34" t="s">
        <v>172</v>
      </c>
      <c r="DS4" s="43" t="s">
        <v>173</v>
      </c>
      <c r="DT4" s="35" t="s">
        <v>170</v>
      </c>
      <c r="DU4" s="35" t="s">
        <v>171</v>
      </c>
      <c r="DV4" s="51" t="s">
        <v>172</v>
      </c>
      <c r="DW4" s="43" t="s">
        <v>173</v>
      </c>
      <c r="DX4" s="35" t="s">
        <v>170</v>
      </c>
      <c r="DY4" s="35" t="s">
        <v>171</v>
      </c>
      <c r="DZ4" s="34" t="s">
        <v>172</v>
      </c>
      <c r="EA4" s="43" t="s">
        <v>173</v>
      </c>
      <c r="EB4" s="35" t="s">
        <v>170</v>
      </c>
      <c r="EC4" s="35" t="s">
        <v>171</v>
      </c>
      <c r="ED4" s="34" t="s">
        <v>172</v>
      </c>
      <c r="EE4" s="43" t="s">
        <v>173</v>
      </c>
      <c r="EF4" s="35" t="s">
        <v>170</v>
      </c>
      <c r="EG4" s="35" t="s">
        <v>171</v>
      </c>
      <c r="EH4" s="34" t="s">
        <v>172</v>
      </c>
      <c r="EI4" s="43" t="s">
        <v>173</v>
      </c>
      <c r="EJ4" s="35" t="s">
        <v>170</v>
      </c>
      <c r="EK4" s="35" t="s">
        <v>171</v>
      </c>
      <c r="EL4" s="34" t="s">
        <v>172</v>
      </c>
      <c r="EM4" s="43" t="s">
        <v>173</v>
      </c>
      <c r="EN4" s="35" t="s">
        <v>170</v>
      </c>
      <c r="EO4" s="35" t="s">
        <v>171</v>
      </c>
      <c r="EP4" s="34" t="s">
        <v>172</v>
      </c>
      <c r="EQ4" s="43" t="s">
        <v>173</v>
      </c>
      <c r="ER4" s="35" t="s">
        <v>170</v>
      </c>
      <c r="ES4" s="35" t="s">
        <v>171</v>
      </c>
      <c r="ET4" s="34" t="s">
        <v>172</v>
      </c>
      <c r="EU4" s="43" t="s">
        <v>173</v>
      </c>
      <c r="EV4" s="35" t="s">
        <v>170</v>
      </c>
      <c r="EW4" s="35" t="s">
        <v>171</v>
      </c>
      <c r="EX4" s="34" t="s">
        <v>172</v>
      </c>
      <c r="EY4" s="35" t="s">
        <v>173</v>
      </c>
      <c r="EZ4" s="35" t="s">
        <v>170</v>
      </c>
      <c r="FA4" s="35" t="s">
        <v>171</v>
      </c>
      <c r="FB4" s="34" t="s">
        <v>172</v>
      </c>
      <c r="FC4" s="35" t="s">
        <v>173</v>
      </c>
      <c r="FD4" s="35" t="s">
        <v>170</v>
      </c>
      <c r="FE4" s="35" t="s">
        <v>171</v>
      </c>
      <c r="FF4" s="34" t="s">
        <v>172</v>
      </c>
      <c r="FG4" s="35" t="s">
        <v>173</v>
      </c>
      <c r="FH4" s="35" t="s">
        <v>170</v>
      </c>
      <c r="FI4" s="35" t="s">
        <v>171</v>
      </c>
      <c r="FJ4" s="34" t="s">
        <v>172</v>
      </c>
      <c r="FK4" s="35" t="s">
        <v>173</v>
      </c>
      <c r="FL4" s="35" t="s">
        <v>170</v>
      </c>
      <c r="FM4" s="35" t="s">
        <v>171</v>
      </c>
      <c r="FN4" s="34" t="s">
        <v>172</v>
      </c>
      <c r="FO4" s="35" t="s">
        <v>173</v>
      </c>
      <c r="FP4" s="35" t="s">
        <v>170</v>
      </c>
      <c r="FQ4" s="35" t="s">
        <v>171</v>
      </c>
      <c r="FR4" s="34" t="s">
        <v>172</v>
      </c>
      <c r="FS4" s="35" t="s">
        <v>173</v>
      </c>
      <c r="FT4" s="35" t="s">
        <v>170</v>
      </c>
      <c r="FU4" s="35" t="s">
        <v>171</v>
      </c>
      <c r="FV4" s="34" t="s">
        <v>172</v>
      </c>
      <c r="FW4" s="35" t="s">
        <v>173</v>
      </c>
      <c r="FX4" s="35" t="s">
        <v>170</v>
      </c>
      <c r="FY4" s="35" t="s">
        <v>171</v>
      </c>
      <c r="FZ4" s="34" t="s">
        <v>172</v>
      </c>
      <c r="GA4" s="35" t="s">
        <v>173</v>
      </c>
      <c r="GB4" s="35" t="s">
        <v>170</v>
      </c>
      <c r="GC4" s="35" t="s">
        <v>171</v>
      </c>
      <c r="GD4" s="34" t="s">
        <v>172</v>
      </c>
      <c r="GE4" s="35" t="s">
        <v>173</v>
      </c>
      <c r="GF4" s="35" t="s">
        <v>170</v>
      </c>
      <c r="GG4" s="35" t="s">
        <v>171</v>
      </c>
      <c r="GH4" s="34" t="s">
        <v>172</v>
      </c>
      <c r="GI4" s="35" t="s">
        <v>173</v>
      </c>
      <c r="GJ4" s="35" t="s">
        <v>170</v>
      </c>
      <c r="GK4" s="35" t="s">
        <v>171</v>
      </c>
      <c r="GL4" s="34" t="s">
        <v>172</v>
      </c>
      <c r="GM4" s="35" t="s">
        <v>173</v>
      </c>
      <c r="GN4" s="35" t="s">
        <v>170</v>
      </c>
      <c r="GO4" s="35" t="s">
        <v>171</v>
      </c>
      <c r="GP4" s="34" t="s">
        <v>172</v>
      </c>
      <c r="GQ4" s="35" t="s">
        <v>173</v>
      </c>
      <c r="GR4" s="35" t="s">
        <v>170</v>
      </c>
      <c r="GS4" s="35" t="s">
        <v>171</v>
      </c>
      <c r="GT4" s="34" t="s">
        <v>172</v>
      </c>
      <c r="GU4" s="35" t="s">
        <v>173</v>
      </c>
      <c r="GV4" s="35" t="s">
        <v>170</v>
      </c>
      <c r="GW4" s="35" t="s">
        <v>171</v>
      </c>
      <c r="GX4" s="34" t="s">
        <v>172</v>
      </c>
      <c r="GY4" s="35" t="s">
        <v>173</v>
      </c>
      <c r="GZ4" s="35" t="s">
        <v>170</v>
      </c>
      <c r="HA4" s="35" t="s">
        <v>171</v>
      </c>
      <c r="HB4" s="34" t="s">
        <v>172</v>
      </c>
      <c r="HC4" s="43" t="s">
        <v>173</v>
      </c>
      <c r="HD4" s="35" t="s">
        <v>170</v>
      </c>
      <c r="HE4" s="35" t="s">
        <v>171</v>
      </c>
      <c r="HF4" s="34" t="s">
        <v>172</v>
      </c>
      <c r="HG4" s="43" t="s">
        <v>173</v>
      </c>
      <c r="HH4" s="35" t="s">
        <v>170</v>
      </c>
      <c r="HI4" s="35" t="s">
        <v>171</v>
      </c>
      <c r="HJ4" s="34" t="s">
        <v>172</v>
      </c>
      <c r="HK4" s="43" t="s">
        <v>173</v>
      </c>
      <c r="HL4" s="35" t="s">
        <v>170</v>
      </c>
      <c r="HM4" s="35" t="s">
        <v>171</v>
      </c>
      <c r="HN4" s="34" t="s">
        <v>172</v>
      </c>
      <c r="HO4" s="43" t="s">
        <v>173</v>
      </c>
      <c r="HP4" s="35" t="s">
        <v>170</v>
      </c>
      <c r="HQ4" s="35" t="s">
        <v>171</v>
      </c>
      <c r="HR4" s="34" t="s">
        <v>172</v>
      </c>
      <c r="HS4" s="43" t="s">
        <v>173</v>
      </c>
      <c r="HT4" s="35" t="s">
        <v>170</v>
      </c>
      <c r="HU4" s="35" t="s">
        <v>171</v>
      </c>
      <c r="HV4" s="34" t="s">
        <v>172</v>
      </c>
      <c r="HW4" s="43" t="s">
        <v>173</v>
      </c>
      <c r="HX4" s="35" t="s">
        <v>170</v>
      </c>
      <c r="HY4" s="35" t="s">
        <v>171</v>
      </c>
      <c r="HZ4" s="34" t="s">
        <v>172</v>
      </c>
      <c r="IA4" s="43" t="s">
        <v>173</v>
      </c>
      <c r="IB4" s="35" t="s">
        <v>170</v>
      </c>
      <c r="IC4" s="35" t="s">
        <v>171</v>
      </c>
      <c r="ID4" s="34" t="s">
        <v>172</v>
      </c>
      <c r="IE4" s="43" t="s">
        <v>173</v>
      </c>
      <c r="IF4" s="35" t="s">
        <v>170</v>
      </c>
      <c r="IG4" s="35" t="s">
        <v>171</v>
      </c>
      <c r="IH4" s="34" t="s">
        <v>172</v>
      </c>
      <c r="II4" s="43" t="s">
        <v>173</v>
      </c>
      <c r="IJ4" s="35" t="s">
        <v>170</v>
      </c>
      <c r="IK4" s="35" t="s">
        <v>171</v>
      </c>
      <c r="IL4" s="34" t="s">
        <v>172</v>
      </c>
      <c r="IM4" s="126" t="s">
        <v>173</v>
      </c>
      <c r="IN4" s="127" t="s">
        <v>170</v>
      </c>
      <c r="IO4" s="127" t="s">
        <v>171</v>
      </c>
      <c r="IP4" s="128" t="s">
        <v>172</v>
      </c>
    </row>
    <row r="5" spans="1:250" s="37" customFormat="1" ht="12.75">
      <c r="A5" s="72">
        <v>1987</v>
      </c>
      <c r="B5" s="78" t="s">
        <v>271</v>
      </c>
      <c r="F5" s="36"/>
      <c r="J5" s="36"/>
      <c r="N5" s="36"/>
      <c r="R5" s="36"/>
      <c r="V5" s="36"/>
      <c r="Z5" s="36"/>
      <c r="AD5" s="36"/>
      <c r="AH5" s="36"/>
      <c r="AL5" s="36"/>
      <c r="AP5" s="36"/>
      <c r="AT5" s="36"/>
      <c r="AX5" s="36"/>
      <c r="BB5" s="36"/>
      <c r="BC5" s="44">
        <v>4</v>
      </c>
      <c r="BD5" s="37">
        <v>1</v>
      </c>
      <c r="BE5" s="37">
        <v>4</v>
      </c>
      <c r="BF5" s="36">
        <v>1</v>
      </c>
      <c r="BG5" s="44">
        <v>2</v>
      </c>
      <c r="BH5" s="37">
        <v>1</v>
      </c>
      <c r="BI5" s="37">
        <v>8</v>
      </c>
      <c r="BJ5" s="36">
        <v>4</v>
      </c>
      <c r="BN5" s="36"/>
      <c r="BR5" s="36"/>
      <c r="BS5" s="44"/>
      <c r="BV5" s="36"/>
      <c r="BW5" s="44"/>
      <c r="BZ5" s="36"/>
      <c r="CA5" s="44"/>
      <c r="CD5" s="36"/>
      <c r="CE5" s="44"/>
      <c r="CH5" s="36"/>
      <c r="CI5" s="44"/>
      <c r="CL5" s="36"/>
      <c r="CU5" s="44">
        <v>4</v>
      </c>
      <c r="CW5" s="37">
        <v>14</v>
      </c>
      <c r="CX5" s="36"/>
      <c r="CY5" s="44">
        <v>2</v>
      </c>
      <c r="DA5" s="37">
        <v>4</v>
      </c>
      <c r="DB5" s="36">
        <v>1</v>
      </c>
      <c r="DC5" s="44">
        <v>1</v>
      </c>
      <c r="DE5" s="37">
        <v>15</v>
      </c>
      <c r="DF5" s="36"/>
      <c r="DG5" s="44">
        <v>1</v>
      </c>
      <c r="DI5" s="37">
        <v>1</v>
      </c>
      <c r="DJ5" s="36"/>
      <c r="DK5" s="44">
        <v>2</v>
      </c>
      <c r="DM5" s="37">
        <v>10</v>
      </c>
      <c r="DN5" s="36"/>
      <c r="DO5" s="44">
        <v>3</v>
      </c>
      <c r="DQ5" s="37">
        <v>26</v>
      </c>
      <c r="DR5" s="36">
        <v>1</v>
      </c>
      <c r="DS5" s="44">
        <v>3</v>
      </c>
      <c r="DU5" s="37">
        <v>10</v>
      </c>
      <c r="DV5" s="38">
        <v>2</v>
      </c>
      <c r="DW5" s="44"/>
      <c r="DZ5" s="36"/>
      <c r="EA5" s="44"/>
      <c r="ED5" s="36"/>
      <c r="EE5" s="44"/>
      <c r="EH5" s="36"/>
      <c r="EI5" s="44"/>
      <c r="EL5" s="36"/>
      <c r="EM5" s="44"/>
      <c r="EP5" s="36"/>
      <c r="EQ5" s="44"/>
      <c r="ET5" s="36"/>
      <c r="EU5" s="44"/>
      <c r="EX5" s="36"/>
      <c r="FB5" s="36"/>
      <c r="FF5" s="36"/>
      <c r="FJ5" s="36"/>
      <c r="FN5" s="36"/>
      <c r="FR5" s="36"/>
      <c r="FV5" s="36"/>
      <c r="FZ5" s="36"/>
      <c r="GD5" s="36"/>
      <c r="GH5" s="36"/>
      <c r="GL5" s="36"/>
      <c r="GP5" s="36"/>
      <c r="GT5" s="36"/>
      <c r="GX5" s="36"/>
      <c r="HB5" s="36"/>
      <c r="HC5" s="44"/>
      <c r="HF5" s="36"/>
      <c r="HG5" s="44"/>
      <c r="HJ5" s="36"/>
      <c r="HK5" s="44"/>
      <c r="HN5" s="36"/>
      <c r="HO5" s="44"/>
      <c r="HR5" s="36"/>
      <c r="HS5" s="44"/>
      <c r="HV5" s="36"/>
      <c r="HW5" s="44"/>
      <c r="HZ5" s="36"/>
      <c r="IA5" s="44"/>
      <c r="ID5" s="36"/>
      <c r="IE5" s="44"/>
      <c r="IH5" s="36"/>
      <c r="II5" s="44"/>
      <c r="IL5" s="36"/>
      <c r="IM5" s="125"/>
      <c r="IN5" s="60"/>
      <c r="IO5" s="60"/>
      <c r="IP5" s="61"/>
    </row>
    <row r="6" spans="1:251" s="37" customFormat="1" ht="12.75">
      <c r="A6" s="31">
        <v>1988</v>
      </c>
      <c r="B6" s="11"/>
      <c r="F6" s="36"/>
      <c r="J6" s="36"/>
      <c r="N6" s="36"/>
      <c r="R6" s="36"/>
      <c r="V6" s="36"/>
      <c r="Z6" s="36"/>
      <c r="AD6" s="36"/>
      <c r="AH6" s="36"/>
      <c r="AL6" s="36"/>
      <c r="AP6" s="36"/>
      <c r="AT6" s="36"/>
      <c r="AX6" s="36"/>
      <c r="BB6" s="36"/>
      <c r="BF6" s="36"/>
      <c r="BJ6" s="36"/>
      <c r="BN6" s="36"/>
      <c r="BR6" s="36"/>
      <c r="BS6" s="44"/>
      <c r="BV6" s="36"/>
      <c r="BW6" s="44"/>
      <c r="BZ6" s="36"/>
      <c r="CA6" s="44"/>
      <c r="CD6" s="36"/>
      <c r="CE6" s="44"/>
      <c r="CH6" s="36"/>
      <c r="CI6" s="44"/>
      <c r="CL6" s="36"/>
      <c r="CM6" s="44"/>
      <c r="CP6" s="36"/>
      <c r="CQ6" s="44"/>
      <c r="CT6" s="36"/>
      <c r="CU6" s="44"/>
      <c r="CX6" s="36"/>
      <c r="CY6" s="44"/>
      <c r="DB6" s="36"/>
      <c r="DC6" s="44"/>
      <c r="DF6" s="36"/>
      <c r="DG6" s="44"/>
      <c r="DJ6" s="36"/>
      <c r="DK6" s="44"/>
      <c r="DN6" s="36"/>
      <c r="DO6" s="44"/>
      <c r="DR6" s="36"/>
      <c r="DS6" s="44"/>
      <c r="DV6" s="38"/>
      <c r="DW6" s="44"/>
      <c r="DZ6" s="36"/>
      <c r="EA6" s="44"/>
      <c r="ED6" s="36"/>
      <c r="EE6" s="44"/>
      <c r="EH6" s="36"/>
      <c r="EI6" s="44"/>
      <c r="EL6" s="36"/>
      <c r="EM6" s="44"/>
      <c r="EP6" s="36"/>
      <c r="EQ6" s="44"/>
      <c r="ET6" s="36"/>
      <c r="EU6" s="44"/>
      <c r="EX6" s="36"/>
      <c r="FB6" s="36"/>
      <c r="FF6" s="36"/>
      <c r="FJ6" s="36"/>
      <c r="FN6" s="36"/>
      <c r="FR6" s="36"/>
      <c r="FV6" s="36"/>
      <c r="FZ6" s="36"/>
      <c r="GD6" s="36"/>
      <c r="GH6" s="36"/>
      <c r="GL6" s="36"/>
      <c r="GP6" s="36"/>
      <c r="GT6" s="36"/>
      <c r="GX6" s="36"/>
      <c r="HB6" s="36"/>
      <c r="HC6" s="44"/>
      <c r="HF6" s="36" t="s">
        <v>174</v>
      </c>
      <c r="HG6" s="44"/>
      <c r="HJ6" s="36"/>
      <c r="HK6" s="44"/>
      <c r="HN6" s="36"/>
      <c r="HO6" s="44"/>
      <c r="HR6" s="36" t="s">
        <v>174</v>
      </c>
      <c r="HS6" s="44"/>
      <c r="HV6" s="36"/>
      <c r="HW6" s="44"/>
      <c r="HZ6" s="36"/>
      <c r="IA6" s="44"/>
      <c r="ID6" s="36"/>
      <c r="IE6" s="44"/>
      <c r="IH6" s="36"/>
      <c r="II6" s="44"/>
      <c r="IL6" s="36"/>
      <c r="IM6" s="125"/>
      <c r="IN6" s="60"/>
      <c r="IO6" s="60"/>
      <c r="IP6" s="61"/>
      <c r="IQ6" s="37" t="s">
        <v>174</v>
      </c>
    </row>
    <row r="7" spans="1:250" s="37" customFormat="1" ht="12.75">
      <c r="A7" s="72">
        <v>1989</v>
      </c>
      <c r="B7" s="78" t="s">
        <v>271</v>
      </c>
      <c r="F7" s="36"/>
      <c r="J7" s="36"/>
      <c r="N7" s="36"/>
      <c r="R7" s="36"/>
      <c r="V7" s="36"/>
      <c r="Z7" s="36"/>
      <c r="AD7" s="36"/>
      <c r="AH7" s="36"/>
      <c r="AL7" s="36"/>
      <c r="AP7" s="36"/>
      <c r="AT7" s="36"/>
      <c r="AX7" s="36"/>
      <c r="BB7" s="36"/>
      <c r="BF7" s="36"/>
      <c r="BJ7" s="36"/>
      <c r="BN7" s="36"/>
      <c r="BR7" s="36"/>
      <c r="BS7" s="44"/>
      <c r="BV7" s="36"/>
      <c r="BW7" s="44"/>
      <c r="BZ7" s="36"/>
      <c r="CA7" s="44"/>
      <c r="CD7" s="36"/>
      <c r="CE7" s="44"/>
      <c r="CH7" s="36"/>
      <c r="CI7" s="44"/>
      <c r="CL7" s="36"/>
      <c r="CM7" s="44"/>
      <c r="CP7" s="36"/>
      <c r="CQ7" s="44"/>
      <c r="CT7" s="36"/>
      <c r="CU7" s="44"/>
      <c r="CX7" s="36"/>
      <c r="CY7" s="44"/>
      <c r="DB7" s="36"/>
      <c r="DC7" s="44"/>
      <c r="DF7" s="36"/>
      <c r="DG7" s="44"/>
      <c r="DJ7" s="36"/>
      <c r="DK7" s="44"/>
      <c r="DN7" s="36"/>
      <c r="DO7" s="44"/>
      <c r="DR7" s="36"/>
      <c r="DS7" s="44"/>
      <c r="DV7" s="38"/>
      <c r="DW7" s="44"/>
      <c r="DZ7" s="36"/>
      <c r="EA7" s="44"/>
      <c r="ED7" s="36"/>
      <c r="EE7" s="44"/>
      <c r="EH7" s="36"/>
      <c r="EI7" s="44"/>
      <c r="EL7" s="36"/>
      <c r="EM7" s="44"/>
      <c r="EP7" s="36"/>
      <c r="EQ7" s="44"/>
      <c r="ET7" s="36"/>
      <c r="EU7" s="44"/>
      <c r="EX7" s="36"/>
      <c r="FB7" s="36"/>
      <c r="FF7" s="36"/>
      <c r="FJ7" s="36"/>
      <c r="FN7" s="36"/>
      <c r="FR7" s="36"/>
      <c r="FV7" s="36"/>
      <c r="FZ7" s="36"/>
      <c r="GD7" s="36"/>
      <c r="GH7" s="36"/>
      <c r="GL7" s="36"/>
      <c r="GP7" s="36"/>
      <c r="GT7" s="36"/>
      <c r="GX7" s="36"/>
      <c r="HB7" s="36"/>
      <c r="HC7" s="44"/>
      <c r="HF7" s="36"/>
      <c r="HG7" s="44"/>
      <c r="HJ7" s="36"/>
      <c r="HK7" s="44"/>
      <c r="HN7" s="36"/>
      <c r="HO7" s="44"/>
      <c r="HR7" s="36"/>
      <c r="HS7" s="44"/>
      <c r="HV7" s="36"/>
      <c r="HW7" s="44"/>
      <c r="HZ7" s="36"/>
      <c r="IA7" s="44"/>
      <c r="ID7" s="36"/>
      <c r="IE7" s="44"/>
      <c r="IH7" s="36"/>
      <c r="II7" s="44"/>
      <c r="IL7" s="36"/>
      <c r="IM7" s="125"/>
      <c r="IN7" s="60"/>
      <c r="IO7" s="60"/>
      <c r="IP7" s="61"/>
    </row>
    <row r="8" spans="1:250" s="37" customFormat="1" ht="12.75">
      <c r="A8" s="72">
        <v>1990</v>
      </c>
      <c r="B8" s="79" t="s">
        <v>272</v>
      </c>
      <c r="F8" s="36"/>
      <c r="J8" s="36"/>
      <c r="N8" s="36"/>
      <c r="R8" s="36"/>
      <c r="V8" s="36"/>
      <c r="Z8" s="36"/>
      <c r="AD8" s="36"/>
      <c r="AH8" s="36"/>
      <c r="AL8" s="36"/>
      <c r="AP8" s="36"/>
      <c r="AT8" s="36"/>
      <c r="AX8" s="36"/>
      <c r="BB8" s="36"/>
      <c r="BF8" s="36"/>
      <c r="BJ8" s="36"/>
      <c r="BN8" s="36"/>
      <c r="BR8" s="36"/>
      <c r="BS8" s="44"/>
      <c r="BV8" s="36"/>
      <c r="BW8" s="44"/>
      <c r="BZ8" s="36"/>
      <c r="CA8" s="44"/>
      <c r="CD8" s="36"/>
      <c r="CE8" s="44"/>
      <c r="CH8" s="36"/>
      <c r="CI8" s="44"/>
      <c r="CL8" s="36"/>
      <c r="CM8" s="44"/>
      <c r="CP8" s="36"/>
      <c r="CQ8" s="44"/>
      <c r="CT8" s="36"/>
      <c r="CU8" s="44"/>
      <c r="CX8" s="36"/>
      <c r="CY8" s="44"/>
      <c r="DB8" s="36"/>
      <c r="DC8" s="44"/>
      <c r="DF8" s="36"/>
      <c r="DG8" s="44"/>
      <c r="DJ8" s="36"/>
      <c r="DK8" s="44"/>
      <c r="DN8" s="36"/>
      <c r="DO8" s="44"/>
      <c r="DR8" s="36"/>
      <c r="DS8" s="44"/>
      <c r="DV8" s="38"/>
      <c r="DW8" s="44"/>
      <c r="DZ8" s="36"/>
      <c r="EA8" s="44"/>
      <c r="ED8" s="36"/>
      <c r="EE8" s="44"/>
      <c r="EH8" s="36"/>
      <c r="EI8" s="44"/>
      <c r="EL8" s="36"/>
      <c r="EM8" s="44"/>
      <c r="EP8" s="36"/>
      <c r="EQ8" s="44"/>
      <c r="ET8" s="36"/>
      <c r="EU8" s="44"/>
      <c r="EX8" s="36"/>
      <c r="EY8" s="37">
        <v>5</v>
      </c>
      <c r="FA8" s="37">
        <v>24</v>
      </c>
      <c r="FB8" s="36">
        <v>1</v>
      </c>
      <c r="FF8" s="36"/>
      <c r="FJ8" s="36"/>
      <c r="FN8" s="36"/>
      <c r="FR8" s="36"/>
      <c r="FV8" s="36"/>
      <c r="FZ8" s="36"/>
      <c r="GA8" s="37">
        <v>3</v>
      </c>
      <c r="GC8" s="37">
        <v>31</v>
      </c>
      <c r="GD8" s="36">
        <v>1</v>
      </c>
      <c r="GE8" s="37">
        <v>3</v>
      </c>
      <c r="GG8" s="37">
        <v>21</v>
      </c>
      <c r="GH8" s="36"/>
      <c r="GI8" s="37">
        <v>2</v>
      </c>
      <c r="GK8" s="37">
        <v>23</v>
      </c>
      <c r="GL8" s="36"/>
      <c r="GP8" s="36"/>
      <c r="GQ8" s="37">
        <v>3</v>
      </c>
      <c r="GS8" s="37">
        <v>19</v>
      </c>
      <c r="GT8" s="36"/>
      <c r="GX8" s="36"/>
      <c r="GY8" s="37">
        <v>4</v>
      </c>
      <c r="HA8" s="37">
        <v>19</v>
      </c>
      <c r="HB8" s="36">
        <v>1</v>
      </c>
      <c r="HC8" s="44"/>
      <c r="HF8" s="36"/>
      <c r="HG8" s="44"/>
      <c r="HJ8" s="36"/>
      <c r="HK8" s="44"/>
      <c r="HN8" s="36"/>
      <c r="HO8" s="44"/>
      <c r="HR8" s="36"/>
      <c r="HS8" s="44"/>
      <c r="HV8" s="36"/>
      <c r="HW8" s="44"/>
      <c r="HZ8" s="36"/>
      <c r="IA8" s="44">
        <v>4</v>
      </c>
      <c r="IC8" s="37">
        <v>25</v>
      </c>
      <c r="ID8" s="36">
        <v>2</v>
      </c>
      <c r="IE8" s="44"/>
      <c r="IH8" s="36"/>
      <c r="II8" s="44"/>
      <c r="IL8" s="36"/>
      <c r="IM8" s="125"/>
      <c r="IN8" s="60"/>
      <c r="IO8" s="60"/>
      <c r="IP8" s="61"/>
    </row>
    <row r="9" spans="1:250" s="37" customFormat="1" ht="12.75">
      <c r="A9" s="73">
        <v>1991</v>
      </c>
      <c r="B9" s="79" t="s">
        <v>273</v>
      </c>
      <c r="F9" s="36"/>
      <c r="G9" s="37">
        <v>6.3</v>
      </c>
      <c r="H9" s="37">
        <v>1</v>
      </c>
      <c r="I9" s="37">
        <v>20</v>
      </c>
      <c r="J9" s="36">
        <v>3</v>
      </c>
      <c r="N9" s="36"/>
      <c r="R9" s="36"/>
      <c r="V9" s="36"/>
      <c r="Z9" s="36"/>
      <c r="AD9" s="36"/>
      <c r="AE9" s="37">
        <v>2</v>
      </c>
      <c r="AG9" s="37">
        <v>15</v>
      </c>
      <c r="AH9" s="36">
        <v>1</v>
      </c>
      <c r="AL9" s="36"/>
      <c r="AP9" s="36"/>
      <c r="AT9" s="36"/>
      <c r="AX9" s="36"/>
      <c r="BB9" s="36"/>
      <c r="BC9" s="37">
        <v>6</v>
      </c>
      <c r="BE9" s="37">
        <v>29</v>
      </c>
      <c r="BF9" s="36">
        <v>1</v>
      </c>
      <c r="BJ9" s="36"/>
      <c r="BN9" s="36"/>
      <c r="BR9" s="36"/>
      <c r="BS9" s="44"/>
      <c r="BV9" s="36"/>
      <c r="BW9" s="44"/>
      <c r="BZ9" s="36"/>
      <c r="CA9" s="44"/>
      <c r="CD9" s="36"/>
      <c r="CE9" s="44"/>
      <c r="CH9" s="36"/>
      <c r="CI9" s="44"/>
      <c r="CL9" s="36"/>
      <c r="CM9" s="44"/>
      <c r="CP9" s="36"/>
      <c r="CQ9" s="44"/>
      <c r="CT9" s="36"/>
      <c r="CU9" s="55">
        <v>6</v>
      </c>
      <c r="CV9" s="53"/>
      <c r="CW9" s="53">
        <v>28</v>
      </c>
      <c r="CX9" s="54">
        <v>2</v>
      </c>
      <c r="CY9" s="55">
        <v>4</v>
      </c>
      <c r="CZ9" s="53"/>
      <c r="DA9" s="53">
        <v>28</v>
      </c>
      <c r="DB9" s="54">
        <v>1</v>
      </c>
      <c r="DC9" s="55">
        <v>4</v>
      </c>
      <c r="DD9" s="53"/>
      <c r="DE9" s="53">
        <v>24</v>
      </c>
      <c r="DF9" s="54"/>
      <c r="DG9" s="55">
        <v>2</v>
      </c>
      <c r="DH9" s="53"/>
      <c r="DI9" s="53">
        <v>10</v>
      </c>
      <c r="DJ9" s="54"/>
      <c r="DK9" s="44"/>
      <c r="DN9" s="36"/>
      <c r="DO9" s="44"/>
      <c r="DR9" s="36"/>
      <c r="DS9" s="44"/>
      <c r="DV9" s="38"/>
      <c r="DW9" s="44"/>
      <c r="DZ9" s="36"/>
      <c r="EA9" s="44"/>
      <c r="ED9" s="36"/>
      <c r="EE9" s="44"/>
      <c r="EH9" s="36"/>
      <c r="EI9" s="44"/>
      <c r="EL9" s="36"/>
      <c r="EM9" s="44"/>
      <c r="EP9" s="36"/>
      <c r="EQ9" s="44"/>
      <c r="ET9" s="36"/>
      <c r="EU9" s="44"/>
      <c r="EX9" s="36"/>
      <c r="FB9" s="36"/>
      <c r="FF9" s="36"/>
      <c r="FJ9" s="36"/>
      <c r="FN9" s="36"/>
      <c r="FR9" s="36"/>
      <c r="FV9" s="36"/>
      <c r="FZ9" s="36"/>
      <c r="GA9" s="37">
        <v>3</v>
      </c>
      <c r="GC9" s="37">
        <v>6</v>
      </c>
      <c r="GD9" s="36">
        <v>1</v>
      </c>
      <c r="GE9" s="37">
        <v>3</v>
      </c>
      <c r="GG9" s="37">
        <v>18</v>
      </c>
      <c r="GH9" s="36">
        <v>1</v>
      </c>
      <c r="GI9" s="37">
        <v>2</v>
      </c>
      <c r="GK9" s="37">
        <v>16</v>
      </c>
      <c r="GL9" s="36"/>
      <c r="GP9" s="36"/>
      <c r="GT9" s="36"/>
      <c r="GX9" s="36"/>
      <c r="GY9" s="37">
        <v>4</v>
      </c>
      <c r="HA9" s="37">
        <v>12</v>
      </c>
      <c r="HB9" s="36">
        <v>3</v>
      </c>
      <c r="HC9" s="44"/>
      <c r="HF9" s="36"/>
      <c r="HG9" s="44"/>
      <c r="HJ9" s="36"/>
      <c r="HK9" s="44"/>
      <c r="HN9" s="36"/>
      <c r="HO9" s="44"/>
      <c r="HR9" s="36"/>
      <c r="HS9" s="44">
        <v>6</v>
      </c>
      <c r="HT9" s="37">
        <v>1</v>
      </c>
      <c r="HU9" s="37">
        <v>22</v>
      </c>
      <c r="HV9" s="36"/>
      <c r="HW9" s="44">
        <v>3</v>
      </c>
      <c r="HX9" s="37">
        <v>1</v>
      </c>
      <c r="HY9" s="37">
        <v>5</v>
      </c>
      <c r="HZ9" s="36">
        <v>1</v>
      </c>
      <c r="IA9" s="44">
        <v>5</v>
      </c>
      <c r="IC9" s="37">
        <v>36</v>
      </c>
      <c r="ID9" s="36">
        <v>1</v>
      </c>
      <c r="IE9" s="44"/>
      <c r="IH9" s="36"/>
      <c r="II9" s="44"/>
      <c r="IL9" s="36"/>
      <c r="IM9" s="125"/>
      <c r="IN9" s="60"/>
      <c r="IO9" s="60"/>
      <c r="IP9" s="61"/>
    </row>
    <row r="10" spans="1:250" s="37" customFormat="1" ht="12.75">
      <c r="A10" s="72">
        <v>1992</v>
      </c>
      <c r="B10" s="79" t="s">
        <v>274</v>
      </c>
      <c r="C10" s="38"/>
      <c r="D10" s="38"/>
      <c r="E10" s="38"/>
      <c r="F10" s="36"/>
      <c r="G10" s="37">
        <v>5</v>
      </c>
      <c r="H10" s="37">
        <v>3</v>
      </c>
      <c r="I10" s="37">
        <v>8</v>
      </c>
      <c r="J10" s="36">
        <v>2</v>
      </c>
      <c r="N10" s="36"/>
      <c r="R10" s="36"/>
      <c r="V10" s="36"/>
      <c r="Z10" s="36"/>
      <c r="AD10" s="36"/>
      <c r="AH10" s="36"/>
      <c r="AL10" s="36"/>
      <c r="AP10" s="36"/>
      <c r="AT10" s="36"/>
      <c r="AX10" s="36"/>
      <c r="BB10" s="36"/>
      <c r="BC10" s="37">
        <v>4</v>
      </c>
      <c r="BE10" s="37">
        <v>15</v>
      </c>
      <c r="BF10" s="36">
        <v>3</v>
      </c>
      <c r="BJ10" s="36"/>
      <c r="BK10" s="37">
        <v>5</v>
      </c>
      <c r="BL10" s="37">
        <v>1</v>
      </c>
      <c r="BM10" s="37">
        <v>6</v>
      </c>
      <c r="BN10" s="36">
        <v>2</v>
      </c>
      <c r="BR10" s="36"/>
      <c r="BS10" s="44"/>
      <c r="BV10" s="36"/>
      <c r="BW10" s="44">
        <v>3</v>
      </c>
      <c r="BY10" s="37">
        <v>16</v>
      </c>
      <c r="BZ10" s="36">
        <v>2</v>
      </c>
      <c r="CA10" s="44"/>
      <c r="CD10" s="36"/>
      <c r="CE10" s="44"/>
      <c r="CH10" s="36"/>
      <c r="CI10" s="44"/>
      <c r="CL10" s="36"/>
      <c r="CM10" s="44"/>
      <c r="CP10" s="36"/>
      <c r="CQ10" s="44"/>
      <c r="CT10" s="36"/>
      <c r="CU10" s="44">
        <v>2</v>
      </c>
      <c r="CW10" s="37">
        <v>7</v>
      </c>
      <c r="CX10" s="36"/>
      <c r="CY10" s="44"/>
      <c r="DB10" s="36"/>
      <c r="DC10" s="55">
        <v>2</v>
      </c>
      <c r="DD10" s="53"/>
      <c r="DE10" s="53">
        <v>6</v>
      </c>
      <c r="DF10" s="36"/>
      <c r="DG10" s="44"/>
      <c r="DJ10" s="36"/>
      <c r="DK10" s="44"/>
      <c r="DN10" s="36"/>
      <c r="DO10" s="44">
        <v>2</v>
      </c>
      <c r="DP10" s="37">
        <v>1</v>
      </c>
      <c r="DQ10" s="37">
        <v>6</v>
      </c>
      <c r="DR10" s="36"/>
      <c r="DS10" s="44"/>
      <c r="DV10" s="38"/>
      <c r="DW10" s="44"/>
      <c r="DZ10" s="36"/>
      <c r="EA10" s="44"/>
      <c r="ED10" s="36"/>
      <c r="EE10" s="44"/>
      <c r="EH10" s="36"/>
      <c r="EI10" s="55">
        <v>5</v>
      </c>
      <c r="EJ10" s="53">
        <v>1</v>
      </c>
      <c r="EK10" s="53">
        <v>15</v>
      </c>
      <c r="EL10" s="54">
        <v>1</v>
      </c>
      <c r="EM10" s="55">
        <v>2</v>
      </c>
      <c r="EN10" s="53"/>
      <c r="EO10" s="53">
        <v>18</v>
      </c>
      <c r="EP10" s="54"/>
      <c r="EQ10" s="44"/>
      <c r="ET10" s="36"/>
      <c r="EU10" s="44"/>
      <c r="EX10" s="36"/>
      <c r="FB10" s="36"/>
      <c r="FF10" s="36"/>
      <c r="FJ10" s="36"/>
      <c r="FN10" s="36"/>
      <c r="FR10" s="36"/>
      <c r="FV10" s="36"/>
      <c r="FZ10" s="36"/>
      <c r="GA10" s="37">
        <v>6</v>
      </c>
      <c r="GC10" s="37">
        <v>43</v>
      </c>
      <c r="GD10" s="36"/>
      <c r="GE10" s="37">
        <v>5</v>
      </c>
      <c r="GG10" s="37">
        <v>22</v>
      </c>
      <c r="GH10" s="36">
        <v>1</v>
      </c>
      <c r="GI10" s="37">
        <v>1</v>
      </c>
      <c r="GK10" s="37">
        <v>3</v>
      </c>
      <c r="GL10" s="36"/>
      <c r="GP10" s="36"/>
      <c r="GT10" s="36"/>
      <c r="GX10" s="36"/>
      <c r="GY10" s="37">
        <v>5</v>
      </c>
      <c r="HA10" s="37">
        <v>26</v>
      </c>
      <c r="HB10" s="36">
        <v>3</v>
      </c>
      <c r="HC10" s="44"/>
      <c r="HF10" s="36"/>
      <c r="HG10" s="44"/>
      <c r="HJ10" s="36"/>
      <c r="HK10" s="44"/>
      <c r="HN10" s="36"/>
      <c r="HO10" s="44"/>
      <c r="HR10" s="36"/>
      <c r="HS10" s="44"/>
      <c r="HV10" s="36"/>
      <c r="HW10" s="44">
        <v>6</v>
      </c>
      <c r="HY10" s="37">
        <v>44</v>
      </c>
      <c r="HZ10" s="36"/>
      <c r="IA10" s="44"/>
      <c r="ID10" s="36"/>
      <c r="IE10" s="122">
        <v>6</v>
      </c>
      <c r="IF10" s="123"/>
      <c r="IG10" s="123">
        <v>37</v>
      </c>
      <c r="IH10" s="124">
        <v>4</v>
      </c>
      <c r="IM10" s="125"/>
      <c r="IN10" s="60"/>
      <c r="IO10" s="60"/>
      <c r="IP10" s="61"/>
    </row>
    <row r="11" spans="1:250" s="37" customFormat="1" ht="12.75">
      <c r="A11" s="74">
        <v>1993</v>
      </c>
      <c r="B11" s="79" t="s">
        <v>275</v>
      </c>
      <c r="F11" s="36"/>
      <c r="G11" s="37">
        <v>7</v>
      </c>
      <c r="H11" s="37">
        <v>2</v>
      </c>
      <c r="I11" s="37">
        <v>25</v>
      </c>
      <c r="J11" s="36">
        <v>1</v>
      </c>
      <c r="N11" s="36"/>
      <c r="R11" s="36"/>
      <c r="V11" s="36"/>
      <c r="Z11" s="36"/>
      <c r="AD11" s="36"/>
      <c r="AE11" s="37">
        <v>1</v>
      </c>
      <c r="AG11" s="37">
        <v>2</v>
      </c>
      <c r="AH11" s="36"/>
      <c r="AL11" s="36"/>
      <c r="AP11" s="36"/>
      <c r="AT11" s="36"/>
      <c r="AX11" s="36"/>
      <c r="BB11" s="36"/>
      <c r="BF11" s="36"/>
      <c r="BJ11" s="36"/>
      <c r="BK11" s="37">
        <v>6</v>
      </c>
      <c r="BL11" s="37">
        <v>2</v>
      </c>
      <c r="BM11" s="37">
        <v>12</v>
      </c>
      <c r="BN11" s="36">
        <v>1</v>
      </c>
      <c r="BO11" s="53">
        <v>2</v>
      </c>
      <c r="BP11" s="53"/>
      <c r="BQ11" s="53">
        <v>6</v>
      </c>
      <c r="BR11" s="54">
        <v>1</v>
      </c>
      <c r="BS11" s="55">
        <v>1</v>
      </c>
      <c r="BT11" s="53"/>
      <c r="BU11" s="53">
        <v>2</v>
      </c>
      <c r="BV11" s="54"/>
      <c r="BW11" s="44">
        <v>2</v>
      </c>
      <c r="BY11" s="37">
        <v>14</v>
      </c>
      <c r="BZ11" s="36"/>
      <c r="CA11" s="44"/>
      <c r="CD11" s="36"/>
      <c r="CE11" s="55">
        <v>5</v>
      </c>
      <c r="CF11" s="53"/>
      <c r="CG11" s="53">
        <v>18</v>
      </c>
      <c r="CH11" s="54">
        <v>1</v>
      </c>
      <c r="CI11" s="44"/>
      <c r="CL11" s="36"/>
      <c r="CM11" s="44"/>
      <c r="CP11" s="36"/>
      <c r="CQ11" s="44">
        <v>10</v>
      </c>
      <c r="CR11" s="37">
        <v>3</v>
      </c>
      <c r="CS11" s="37">
        <v>25</v>
      </c>
      <c r="CT11" s="36">
        <v>5</v>
      </c>
      <c r="CU11" s="44">
        <v>2</v>
      </c>
      <c r="CV11" s="37">
        <v>1</v>
      </c>
      <c r="CW11" s="37">
        <v>3</v>
      </c>
      <c r="CX11" s="36"/>
      <c r="CY11" s="44"/>
      <c r="DB11" s="36"/>
      <c r="DC11" s="44"/>
      <c r="DF11" s="36"/>
      <c r="DG11" s="44"/>
      <c r="DJ11" s="36"/>
      <c r="DK11" s="44"/>
      <c r="DN11" s="36"/>
      <c r="DO11" s="44">
        <v>2</v>
      </c>
      <c r="DQ11" s="37">
        <v>7</v>
      </c>
      <c r="DR11" s="36"/>
      <c r="DS11" s="44"/>
      <c r="DV11" s="38"/>
      <c r="DW11" s="44"/>
      <c r="DZ11" s="36"/>
      <c r="EA11" s="44"/>
      <c r="ED11" s="36"/>
      <c r="EE11" s="44"/>
      <c r="EH11" s="36"/>
      <c r="EI11" s="44"/>
      <c r="EL11" s="36"/>
      <c r="EM11" s="44"/>
      <c r="EP11" s="36"/>
      <c r="EQ11" s="44"/>
      <c r="ET11" s="36"/>
      <c r="EU11" s="44"/>
      <c r="EX11" s="36"/>
      <c r="EY11" s="37">
        <v>4</v>
      </c>
      <c r="FA11" s="37">
        <v>26</v>
      </c>
      <c r="FB11" s="36"/>
      <c r="FF11" s="36"/>
      <c r="FJ11" s="36"/>
      <c r="FN11" s="36"/>
      <c r="FR11" s="36"/>
      <c r="FV11" s="36"/>
      <c r="FZ11" s="36"/>
      <c r="GD11" s="36"/>
      <c r="GE11" s="37">
        <v>4</v>
      </c>
      <c r="GG11" s="37">
        <v>19</v>
      </c>
      <c r="GH11" s="36">
        <v>2</v>
      </c>
      <c r="GI11" s="37">
        <v>1</v>
      </c>
      <c r="GK11" s="37">
        <v>4</v>
      </c>
      <c r="GL11" s="36"/>
      <c r="GP11" s="36"/>
      <c r="GT11" s="36"/>
      <c r="GX11" s="36"/>
      <c r="GY11" s="37">
        <v>3</v>
      </c>
      <c r="HA11" s="37">
        <v>25</v>
      </c>
      <c r="HB11" s="36">
        <v>1</v>
      </c>
      <c r="HC11" s="122">
        <v>6</v>
      </c>
      <c r="HD11" s="123"/>
      <c r="HE11" s="123">
        <v>24</v>
      </c>
      <c r="HF11" s="124">
        <v>1</v>
      </c>
      <c r="HG11" s="44"/>
      <c r="HJ11" s="36"/>
      <c r="HK11" s="44"/>
      <c r="HN11" s="36"/>
      <c r="HO11" s="44">
        <v>1</v>
      </c>
      <c r="HQ11" s="37">
        <v>6</v>
      </c>
      <c r="HR11" s="36"/>
      <c r="HS11" s="44">
        <v>6</v>
      </c>
      <c r="HT11" s="37">
        <v>1</v>
      </c>
      <c r="HU11" s="37">
        <v>33</v>
      </c>
      <c r="HV11" s="36">
        <v>1</v>
      </c>
      <c r="HW11" s="44">
        <v>4</v>
      </c>
      <c r="HY11" s="37">
        <v>46</v>
      </c>
      <c r="HZ11" s="36"/>
      <c r="IA11" s="44">
        <v>2</v>
      </c>
      <c r="IC11" s="37">
        <v>22</v>
      </c>
      <c r="ID11" s="36"/>
      <c r="IE11" s="44"/>
      <c r="IH11" s="36"/>
      <c r="II11" s="44">
        <v>1</v>
      </c>
      <c r="IK11" s="37">
        <v>18</v>
      </c>
      <c r="IL11" s="36"/>
      <c r="IM11" s="60"/>
      <c r="IN11" s="60"/>
      <c r="IO11" s="60"/>
      <c r="IP11" s="61"/>
    </row>
    <row r="12" spans="1:250" s="37" customFormat="1" ht="12.75">
      <c r="A12" s="72">
        <v>1994</v>
      </c>
      <c r="B12" s="79" t="s">
        <v>276</v>
      </c>
      <c r="F12" s="36"/>
      <c r="G12" s="37">
        <v>4</v>
      </c>
      <c r="H12" s="38"/>
      <c r="I12" s="38">
        <v>13</v>
      </c>
      <c r="J12" s="36">
        <v>1</v>
      </c>
      <c r="N12" s="36"/>
      <c r="R12" s="36"/>
      <c r="V12" s="36"/>
      <c r="Z12" s="36"/>
      <c r="AD12" s="36"/>
      <c r="AH12" s="36"/>
      <c r="AL12" s="36"/>
      <c r="AP12" s="36"/>
      <c r="AT12" s="36"/>
      <c r="AX12" s="36"/>
      <c r="BB12" s="36"/>
      <c r="BF12" s="36"/>
      <c r="BJ12" s="36"/>
      <c r="BK12" s="37">
        <v>6</v>
      </c>
      <c r="BM12" s="37">
        <v>25</v>
      </c>
      <c r="BN12" s="36">
        <v>2</v>
      </c>
      <c r="BR12" s="36"/>
      <c r="BS12" s="44"/>
      <c r="BV12" s="36"/>
      <c r="BW12" s="44">
        <v>4</v>
      </c>
      <c r="BY12" s="37">
        <v>12</v>
      </c>
      <c r="BZ12" s="36"/>
      <c r="CA12" s="44"/>
      <c r="CD12" s="36"/>
      <c r="CE12" s="44"/>
      <c r="CH12" s="36"/>
      <c r="CI12" s="44"/>
      <c r="CL12" s="36"/>
      <c r="CM12" s="44"/>
      <c r="CP12" s="36"/>
      <c r="CQ12" s="44"/>
      <c r="CT12" s="36"/>
      <c r="CU12" s="44"/>
      <c r="CX12" s="36"/>
      <c r="CY12" s="44"/>
      <c r="DB12" s="36"/>
      <c r="DC12" s="55">
        <v>5</v>
      </c>
      <c r="DD12" s="53">
        <v>1</v>
      </c>
      <c r="DE12" s="53">
        <v>13</v>
      </c>
      <c r="DF12" s="36"/>
      <c r="DG12" s="44"/>
      <c r="DJ12" s="36"/>
      <c r="DK12" s="55">
        <v>4</v>
      </c>
      <c r="DL12" s="53"/>
      <c r="DM12" s="53">
        <v>26</v>
      </c>
      <c r="DN12" s="54">
        <v>1</v>
      </c>
      <c r="DO12" s="55">
        <v>4</v>
      </c>
      <c r="DP12" s="53"/>
      <c r="DQ12" s="53">
        <v>21</v>
      </c>
      <c r="DR12" s="54"/>
      <c r="DS12" s="44">
        <v>4</v>
      </c>
      <c r="DU12" s="37">
        <v>26</v>
      </c>
      <c r="DV12" s="38">
        <v>2</v>
      </c>
      <c r="DW12" s="44">
        <v>7</v>
      </c>
      <c r="DX12" s="37">
        <v>1</v>
      </c>
      <c r="DY12" s="37">
        <v>25</v>
      </c>
      <c r="DZ12" s="36">
        <v>3</v>
      </c>
      <c r="EA12" s="132"/>
      <c r="EB12" s="133"/>
      <c r="EC12" s="133"/>
      <c r="ED12" s="134"/>
      <c r="EE12" s="44"/>
      <c r="EH12" s="36"/>
      <c r="EI12" s="44"/>
      <c r="EL12" s="36"/>
      <c r="EM12" s="44"/>
      <c r="EP12" s="36"/>
      <c r="EQ12" s="44"/>
      <c r="ET12" s="36"/>
      <c r="EU12" s="44"/>
      <c r="EX12" s="36"/>
      <c r="FB12" s="36"/>
      <c r="FF12" s="36"/>
      <c r="FJ12" s="36"/>
      <c r="FN12" s="36"/>
      <c r="FR12" s="36"/>
      <c r="FV12" s="36"/>
      <c r="FZ12" s="36"/>
      <c r="GA12" s="37">
        <v>4</v>
      </c>
      <c r="GC12" s="37">
        <v>22</v>
      </c>
      <c r="GD12" s="36">
        <v>1</v>
      </c>
      <c r="GE12" s="37">
        <v>4</v>
      </c>
      <c r="GG12" s="37">
        <v>13</v>
      </c>
      <c r="GH12" s="36">
        <v>2</v>
      </c>
      <c r="GI12" s="37">
        <v>4</v>
      </c>
      <c r="GK12" s="37">
        <v>37</v>
      </c>
      <c r="GL12" s="36">
        <v>1</v>
      </c>
      <c r="GP12" s="36"/>
      <c r="GQ12" s="37">
        <v>3</v>
      </c>
      <c r="GS12" s="37">
        <v>17</v>
      </c>
      <c r="GT12" s="36"/>
      <c r="GX12" s="36"/>
      <c r="GY12" s="37">
        <v>3</v>
      </c>
      <c r="HA12" s="37">
        <v>21</v>
      </c>
      <c r="HB12" s="36"/>
      <c r="HC12" s="44"/>
      <c r="HF12" s="36"/>
      <c r="HG12" s="44"/>
      <c r="HJ12" s="36"/>
      <c r="HK12" s="44"/>
      <c r="HN12" s="36"/>
      <c r="HO12" s="44"/>
      <c r="HR12" s="36"/>
      <c r="HS12" s="44"/>
      <c r="HV12" s="36"/>
      <c r="HW12" s="44">
        <v>4</v>
      </c>
      <c r="HY12" s="37">
        <v>20</v>
      </c>
      <c r="HZ12" s="36"/>
      <c r="IA12" s="44">
        <v>1</v>
      </c>
      <c r="IC12" s="37">
        <v>23</v>
      </c>
      <c r="ID12" s="36"/>
      <c r="IE12" s="44">
        <v>2</v>
      </c>
      <c r="IG12" s="37">
        <v>21</v>
      </c>
      <c r="IH12" s="36">
        <v>1</v>
      </c>
      <c r="II12" s="44"/>
      <c r="IL12" s="36"/>
      <c r="IM12" s="125"/>
      <c r="IN12" s="60"/>
      <c r="IO12" s="60"/>
      <c r="IP12" s="61"/>
    </row>
    <row r="13" spans="1:250" s="37" customFormat="1" ht="12.75">
      <c r="A13" s="72">
        <v>1995</v>
      </c>
      <c r="B13" s="79" t="s">
        <v>273</v>
      </c>
      <c r="F13" s="36"/>
      <c r="G13" s="37">
        <v>3</v>
      </c>
      <c r="H13" s="38"/>
      <c r="I13" s="38">
        <v>15</v>
      </c>
      <c r="J13" s="36">
        <v>1</v>
      </c>
      <c r="N13" s="36"/>
      <c r="R13" s="36"/>
      <c r="V13" s="36"/>
      <c r="Z13" s="36"/>
      <c r="AD13" s="36"/>
      <c r="AH13" s="36"/>
      <c r="AI13" s="37">
        <v>4</v>
      </c>
      <c r="AK13" s="37">
        <v>12</v>
      </c>
      <c r="AL13" s="36">
        <v>1</v>
      </c>
      <c r="AP13" s="36"/>
      <c r="AT13" s="36"/>
      <c r="AX13" s="36"/>
      <c r="BB13" s="36"/>
      <c r="BC13" s="37">
        <v>2</v>
      </c>
      <c r="BD13" s="37">
        <v>1</v>
      </c>
      <c r="BE13" s="37">
        <v>5</v>
      </c>
      <c r="BF13" s="36"/>
      <c r="BJ13" s="36"/>
      <c r="BK13" s="37">
        <v>5</v>
      </c>
      <c r="BM13" s="37">
        <v>8</v>
      </c>
      <c r="BN13" s="36">
        <v>1</v>
      </c>
      <c r="BR13" s="36"/>
      <c r="BS13" s="122">
        <v>3</v>
      </c>
      <c r="BT13" s="123">
        <v>3</v>
      </c>
      <c r="BU13" s="123">
        <v>8</v>
      </c>
      <c r="BV13" s="124">
        <v>2</v>
      </c>
      <c r="BW13" s="44">
        <v>2</v>
      </c>
      <c r="BY13" s="37">
        <v>5</v>
      </c>
      <c r="BZ13" s="36"/>
      <c r="CA13" s="44"/>
      <c r="CD13" s="36"/>
      <c r="CE13" s="44"/>
      <c r="CH13" s="36"/>
      <c r="CI13" s="44"/>
      <c r="CL13" s="36"/>
      <c r="CM13" s="44"/>
      <c r="CP13" s="36"/>
      <c r="CQ13" s="44"/>
      <c r="CT13" s="36"/>
      <c r="CU13" s="44"/>
      <c r="CX13" s="36"/>
      <c r="CY13" s="44"/>
      <c r="DB13" s="36"/>
      <c r="DC13" s="44"/>
      <c r="DF13" s="36"/>
      <c r="DG13" s="44"/>
      <c r="DJ13" s="36"/>
      <c r="DK13" s="44"/>
      <c r="DN13" s="36"/>
      <c r="DO13" s="44"/>
      <c r="DR13" s="36"/>
      <c r="DS13" s="44"/>
      <c r="DV13" s="38"/>
      <c r="DW13" s="44">
        <v>2</v>
      </c>
      <c r="DY13" s="37">
        <v>10</v>
      </c>
      <c r="DZ13" s="36"/>
      <c r="EA13" s="135">
        <v>5</v>
      </c>
      <c r="EB13" s="136">
        <v>2</v>
      </c>
      <c r="EC13" s="136">
        <v>3</v>
      </c>
      <c r="ED13" s="137">
        <v>3</v>
      </c>
      <c r="EE13" s="44"/>
      <c r="EH13" s="36"/>
      <c r="EI13" s="44"/>
      <c r="EL13" s="36"/>
      <c r="EM13" s="44"/>
      <c r="EP13" s="36"/>
      <c r="EQ13" s="44"/>
      <c r="ET13" s="36"/>
      <c r="EU13" s="44"/>
      <c r="EX13" s="36"/>
      <c r="EY13" s="37">
        <v>4</v>
      </c>
      <c r="FA13" s="37">
        <v>13</v>
      </c>
      <c r="FB13" s="36"/>
      <c r="FF13" s="36"/>
      <c r="FJ13" s="36"/>
      <c r="FN13" s="36"/>
      <c r="FR13" s="36"/>
      <c r="FS13" s="37">
        <v>5</v>
      </c>
      <c r="FU13" s="37">
        <v>21</v>
      </c>
      <c r="FV13" s="36">
        <v>1</v>
      </c>
      <c r="FW13" s="37">
        <v>2</v>
      </c>
      <c r="FY13" s="37">
        <v>15</v>
      </c>
      <c r="FZ13" s="36">
        <v>2</v>
      </c>
      <c r="GD13" s="36"/>
      <c r="GE13" s="37">
        <v>4</v>
      </c>
      <c r="GG13" s="37">
        <v>23</v>
      </c>
      <c r="GH13" s="36">
        <v>3</v>
      </c>
      <c r="GL13" s="36"/>
      <c r="GM13" s="37">
        <v>2</v>
      </c>
      <c r="GO13" s="37">
        <v>1</v>
      </c>
      <c r="GP13" s="36">
        <v>1</v>
      </c>
      <c r="GT13" s="36"/>
      <c r="GX13" s="36"/>
      <c r="GY13" s="37">
        <v>3</v>
      </c>
      <c r="HA13" s="37">
        <v>11</v>
      </c>
      <c r="HB13" s="36"/>
      <c r="HC13" s="44"/>
      <c r="HF13" s="36"/>
      <c r="HG13" s="44"/>
      <c r="HJ13" s="36"/>
      <c r="HK13" s="44"/>
      <c r="HN13" s="36"/>
      <c r="HO13" s="44"/>
      <c r="HR13" s="36"/>
      <c r="HS13" s="44"/>
      <c r="HV13" s="36"/>
      <c r="HW13" s="44">
        <v>4</v>
      </c>
      <c r="HY13" s="37">
        <v>21</v>
      </c>
      <c r="HZ13" s="36">
        <v>4</v>
      </c>
      <c r="IA13" s="44"/>
      <c r="ID13" s="36"/>
      <c r="IE13" s="44"/>
      <c r="IH13" s="36"/>
      <c r="II13" s="44"/>
      <c r="IL13" s="36"/>
      <c r="IM13" s="125"/>
      <c r="IN13" s="60"/>
      <c r="IO13" s="60"/>
      <c r="IP13" s="61"/>
    </row>
    <row r="14" spans="1:250" s="37" customFormat="1" ht="12.75">
      <c r="A14" s="72">
        <v>1996</v>
      </c>
      <c r="B14" s="79" t="s">
        <v>277</v>
      </c>
      <c r="F14" s="36"/>
      <c r="I14" s="38"/>
      <c r="J14" s="36"/>
      <c r="N14" s="36"/>
      <c r="R14" s="36"/>
      <c r="V14" s="36"/>
      <c r="Z14" s="36"/>
      <c r="AD14" s="36"/>
      <c r="AH14" s="36"/>
      <c r="AL14" s="36"/>
      <c r="AP14" s="36"/>
      <c r="AT14" s="36"/>
      <c r="AX14" s="36"/>
      <c r="BB14" s="36"/>
      <c r="BF14" s="36"/>
      <c r="BJ14" s="36"/>
      <c r="BN14" s="36"/>
      <c r="BR14" s="36"/>
      <c r="BS14" s="44"/>
      <c r="BV14" s="36"/>
      <c r="BW14" s="44"/>
      <c r="BZ14" s="36"/>
      <c r="CA14" s="44"/>
      <c r="CD14" s="36"/>
      <c r="CE14" s="44"/>
      <c r="CH14" s="36"/>
      <c r="CI14" s="44"/>
      <c r="CL14" s="36"/>
      <c r="CM14" s="44"/>
      <c r="CP14" s="36"/>
      <c r="CQ14" s="44"/>
      <c r="CT14" s="36"/>
      <c r="CU14" s="44"/>
      <c r="CX14" s="36"/>
      <c r="CY14" s="44"/>
      <c r="DB14" s="36"/>
      <c r="DC14" s="44"/>
      <c r="DF14" s="36"/>
      <c r="DG14" s="44"/>
      <c r="DJ14" s="36"/>
      <c r="DK14" s="44"/>
      <c r="DN14" s="36"/>
      <c r="DO14" s="44"/>
      <c r="DR14" s="36"/>
      <c r="DS14" s="44"/>
      <c r="DV14" s="38"/>
      <c r="DW14" s="44"/>
      <c r="DZ14" s="36"/>
      <c r="EA14" s="44"/>
      <c r="ED14" s="36" t="s">
        <v>174</v>
      </c>
      <c r="EE14" s="44"/>
      <c r="EH14" s="36"/>
      <c r="EI14" s="44"/>
      <c r="EL14" s="36"/>
      <c r="EM14" s="44"/>
      <c r="EP14" s="36"/>
      <c r="EQ14" s="44"/>
      <c r="ET14" s="36"/>
      <c r="EU14" s="44"/>
      <c r="EX14" s="36"/>
      <c r="FB14" s="36"/>
      <c r="FF14" s="36"/>
      <c r="FJ14" s="36"/>
      <c r="FN14" s="36"/>
      <c r="FR14" s="36"/>
      <c r="FV14" s="36"/>
      <c r="FZ14" s="36"/>
      <c r="GD14" s="36"/>
      <c r="GH14" s="36"/>
      <c r="GL14" s="36"/>
      <c r="GP14" s="36"/>
      <c r="GT14" s="36"/>
      <c r="GX14" s="36"/>
      <c r="HB14" s="36"/>
      <c r="HC14" s="44"/>
      <c r="HF14" s="36"/>
      <c r="HG14" s="44"/>
      <c r="HJ14" s="36"/>
      <c r="HK14" s="44"/>
      <c r="HN14" s="36"/>
      <c r="HO14" s="44"/>
      <c r="HR14" s="36"/>
      <c r="HS14" s="44"/>
      <c r="HV14" s="36"/>
      <c r="HW14" s="44"/>
      <c r="HZ14" s="36"/>
      <c r="IA14" s="44"/>
      <c r="ID14" s="36"/>
      <c r="IE14" s="44"/>
      <c r="IH14" s="36"/>
      <c r="II14" s="44"/>
      <c r="IL14" s="36"/>
      <c r="IM14" s="125"/>
      <c r="IN14" s="60"/>
      <c r="IO14" s="60"/>
      <c r="IP14" s="61"/>
    </row>
    <row r="15" spans="1:250" s="68" customFormat="1" ht="12.75">
      <c r="A15" s="75">
        <v>1997</v>
      </c>
      <c r="B15" s="80" t="s">
        <v>278</v>
      </c>
      <c r="F15" s="69"/>
      <c r="J15" s="69"/>
      <c r="N15" s="69"/>
      <c r="R15" s="69"/>
      <c r="V15" s="69"/>
      <c r="Z15" s="69"/>
      <c r="AD15" s="69"/>
      <c r="AH15" s="69"/>
      <c r="AL15" s="69"/>
      <c r="AP15" s="69"/>
      <c r="AT15" s="69"/>
      <c r="AX15" s="69"/>
      <c r="BB15" s="69"/>
      <c r="BF15" s="69"/>
      <c r="BJ15" s="69"/>
      <c r="BN15" s="69"/>
      <c r="BR15" s="69"/>
      <c r="BS15" s="70"/>
      <c r="BV15" s="69"/>
      <c r="BW15" s="70"/>
      <c r="BZ15" s="69"/>
      <c r="CA15" s="70"/>
      <c r="CD15" s="69"/>
      <c r="CE15" s="70"/>
      <c r="CH15" s="69"/>
      <c r="CI15" s="70"/>
      <c r="CL15" s="69"/>
      <c r="CM15" s="70"/>
      <c r="CP15" s="69"/>
      <c r="CQ15" s="70"/>
      <c r="CT15" s="69"/>
      <c r="CU15" s="70"/>
      <c r="CX15" s="69"/>
      <c r="CY15" s="70"/>
      <c r="DB15" s="69"/>
      <c r="DC15" s="70"/>
      <c r="DF15" s="69"/>
      <c r="DG15" s="70"/>
      <c r="DJ15" s="69"/>
      <c r="DK15" s="70"/>
      <c r="DN15" s="69"/>
      <c r="DO15" s="70"/>
      <c r="DR15" s="69"/>
      <c r="DS15" s="70"/>
      <c r="DV15" s="71"/>
      <c r="DW15" s="70"/>
      <c r="DZ15" s="69"/>
      <c r="EA15" s="70"/>
      <c r="ED15" s="69"/>
      <c r="EE15" s="70"/>
      <c r="EH15" s="69"/>
      <c r="EI15" s="70"/>
      <c r="EL15" s="69"/>
      <c r="EM15" s="70"/>
      <c r="EP15" s="69"/>
      <c r="EQ15" s="70"/>
      <c r="ET15" s="69"/>
      <c r="EU15" s="70"/>
      <c r="EX15" s="69"/>
      <c r="FB15" s="69"/>
      <c r="FF15" s="69"/>
      <c r="FJ15" s="69"/>
      <c r="FN15" s="69"/>
      <c r="FR15" s="69"/>
      <c r="FV15" s="69"/>
      <c r="FZ15" s="69"/>
      <c r="GD15" s="69"/>
      <c r="GH15" s="69"/>
      <c r="GL15" s="69"/>
      <c r="GP15" s="69"/>
      <c r="GT15" s="69"/>
      <c r="GX15" s="69"/>
      <c r="HB15" s="69"/>
      <c r="HC15" s="70"/>
      <c r="HF15" s="69"/>
      <c r="HG15" s="70"/>
      <c r="HJ15" s="69"/>
      <c r="HK15" s="70"/>
      <c r="HN15" s="69"/>
      <c r="HO15" s="70"/>
      <c r="HR15" s="69"/>
      <c r="HS15" s="70"/>
      <c r="HV15" s="69"/>
      <c r="HW15" s="70"/>
      <c r="HZ15" s="69"/>
      <c r="IA15" s="70"/>
      <c r="ID15" s="69"/>
      <c r="IE15" s="70"/>
      <c r="IH15" s="69"/>
      <c r="II15" s="70"/>
      <c r="IL15" s="69"/>
      <c r="IM15" s="125"/>
      <c r="IN15" s="60"/>
      <c r="IO15" s="60"/>
      <c r="IP15" s="61"/>
    </row>
    <row r="16" spans="1:250" s="37" customFormat="1" ht="12.75">
      <c r="A16" s="72">
        <v>1998</v>
      </c>
      <c r="B16" s="79" t="s">
        <v>271</v>
      </c>
      <c r="F16" s="36"/>
      <c r="G16" s="37">
        <v>3</v>
      </c>
      <c r="H16" s="38"/>
      <c r="I16" s="38">
        <v>33</v>
      </c>
      <c r="J16" s="36"/>
      <c r="N16" s="36"/>
      <c r="R16" s="36"/>
      <c r="V16" s="36"/>
      <c r="Z16" s="36"/>
      <c r="AD16" s="36"/>
      <c r="AH16" s="36"/>
      <c r="AL16" s="36"/>
      <c r="AP16" s="36"/>
      <c r="AQ16" s="37">
        <v>3</v>
      </c>
      <c r="AS16" s="37">
        <v>8</v>
      </c>
      <c r="AT16" s="36"/>
      <c r="AU16" s="37">
        <v>3</v>
      </c>
      <c r="AW16" s="37">
        <v>16</v>
      </c>
      <c r="AX16" s="36">
        <v>1</v>
      </c>
      <c r="BB16" s="36"/>
      <c r="BF16" s="36"/>
      <c r="BJ16" s="36"/>
      <c r="BK16" s="37">
        <v>3</v>
      </c>
      <c r="BM16" s="37">
        <v>6</v>
      </c>
      <c r="BN16" s="36">
        <v>2</v>
      </c>
      <c r="BO16" s="37">
        <v>1.1</v>
      </c>
      <c r="BQ16" s="37">
        <v>1</v>
      </c>
      <c r="BR16" s="36">
        <v>2</v>
      </c>
      <c r="BS16" s="44"/>
      <c r="BV16" s="36"/>
      <c r="BW16" s="44">
        <v>3</v>
      </c>
      <c r="BY16" s="37">
        <v>20</v>
      </c>
      <c r="BZ16" s="36"/>
      <c r="CA16" s="44"/>
      <c r="CD16" s="36"/>
      <c r="CE16" s="44"/>
      <c r="CH16" s="36"/>
      <c r="CI16" s="44"/>
      <c r="CL16" s="36"/>
      <c r="CM16" s="44"/>
      <c r="CP16" s="36"/>
      <c r="CQ16" s="44"/>
      <c r="CT16" s="36"/>
      <c r="CU16" s="44"/>
      <c r="CX16" s="36"/>
      <c r="CY16" s="44"/>
      <c r="DB16" s="36"/>
      <c r="DC16" s="44"/>
      <c r="DF16" s="36"/>
      <c r="DG16" s="44"/>
      <c r="DJ16" s="36"/>
      <c r="DK16" s="44"/>
      <c r="DN16" s="36"/>
      <c r="DO16" s="44"/>
      <c r="DR16" s="36"/>
      <c r="DS16" s="44"/>
      <c r="DV16" s="38"/>
      <c r="DW16" s="44"/>
      <c r="DZ16" s="36"/>
      <c r="EA16" s="44"/>
      <c r="ED16" s="36"/>
      <c r="EE16" s="44">
        <v>4</v>
      </c>
      <c r="EG16" s="37">
        <v>18</v>
      </c>
      <c r="EH16" s="36">
        <v>2</v>
      </c>
      <c r="EI16" s="44">
        <v>3</v>
      </c>
      <c r="EK16" s="37">
        <v>14</v>
      </c>
      <c r="EL16" s="36"/>
      <c r="EM16" s="44">
        <v>3</v>
      </c>
      <c r="EN16" s="37">
        <v>1</v>
      </c>
      <c r="EO16" s="37">
        <v>10</v>
      </c>
      <c r="EP16" s="36">
        <v>1</v>
      </c>
      <c r="EQ16" s="44"/>
      <c r="ET16" s="36"/>
      <c r="EU16" s="44"/>
      <c r="EX16" s="36"/>
      <c r="EY16" s="37">
        <v>5</v>
      </c>
      <c r="EZ16" s="37">
        <v>1</v>
      </c>
      <c r="FA16" s="37">
        <v>10</v>
      </c>
      <c r="FB16" s="36">
        <v>4</v>
      </c>
      <c r="FC16" s="37">
        <v>5</v>
      </c>
      <c r="FD16" s="37">
        <v>1</v>
      </c>
      <c r="FE16" s="37">
        <v>44</v>
      </c>
      <c r="FF16" s="36"/>
      <c r="FJ16" s="36"/>
      <c r="FN16" s="36"/>
      <c r="FR16" s="36"/>
      <c r="FV16" s="36"/>
      <c r="FW16" s="37">
        <v>3</v>
      </c>
      <c r="FY16" s="37">
        <v>29</v>
      </c>
      <c r="FZ16" s="36">
        <v>1</v>
      </c>
      <c r="GD16" s="36"/>
      <c r="GE16" s="37">
        <v>2</v>
      </c>
      <c r="GG16" s="37">
        <v>18</v>
      </c>
      <c r="GH16" s="36"/>
      <c r="GI16" s="37">
        <v>2</v>
      </c>
      <c r="GJ16" s="37">
        <v>1</v>
      </c>
      <c r="GK16" s="37">
        <v>13</v>
      </c>
      <c r="GL16" s="36"/>
      <c r="GM16" s="37">
        <v>5</v>
      </c>
      <c r="GN16" s="37">
        <v>1</v>
      </c>
      <c r="GO16" s="37">
        <v>17</v>
      </c>
      <c r="GP16" s="36">
        <v>3</v>
      </c>
      <c r="GQ16" s="37">
        <v>2</v>
      </c>
      <c r="GS16" s="37">
        <v>12</v>
      </c>
      <c r="GT16" s="36"/>
      <c r="GX16" s="36"/>
      <c r="GY16" s="37">
        <v>2.1</v>
      </c>
      <c r="GZ16" s="37" t="s">
        <v>174</v>
      </c>
      <c r="HA16" s="37">
        <v>12</v>
      </c>
      <c r="HB16" s="36">
        <v>1</v>
      </c>
      <c r="HC16" s="44"/>
      <c r="HF16" s="36"/>
      <c r="HG16" s="44"/>
      <c r="HJ16" s="36"/>
      <c r="HK16" s="44"/>
      <c r="HN16" s="36"/>
      <c r="HO16" s="44"/>
      <c r="HR16" s="36"/>
      <c r="HS16" s="44"/>
      <c r="HV16" s="36"/>
      <c r="HW16" s="44"/>
      <c r="HZ16" s="36"/>
      <c r="IA16" s="44"/>
      <c r="ID16" s="36"/>
      <c r="IE16" s="44"/>
      <c r="IH16" s="36"/>
      <c r="II16" s="44"/>
      <c r="IL16" s="36"/>
      <c r="IM16" s="125"/>
      <c r="IN16" s="60"/>
      <c r="IO16" s="60"/>
      <c r="IP16" s="61"/>
    </row>
    <row r="17" spans="1:250" s="37" customFormat="1" ht="12.75">
      <c r="A17" s="72">
        <v>1999</v>
      </c>
      <c r="B17" s="79" t="s">
        <v>279</v>
      </c>
      <c r="F17" s="36"/>
      <c r="G17" s="37">
        <v>2.4</v>
      </c>
      <c r="H17" s="38"/>
      <c r="I17" s="38">
        <v>8</v>
      </c>
      <c r="J17" s="36">
        <v>2</v>
      </c>
      <c r="N17" s="36"/>
      <c r="R17" s="36"/>
      <c r="V17" s="36"/>
      <c r="Z17" s="36"/>
      <c r="AD17" s="36"/>
      <c r="AE17" s="37">
        <v>3</v>
      </c>
      <c r="AF17" s="37">
        <v>1</v>
      </c>
      <c r="AG17" s="37">
        <v>4</v>
      </c>
      <c r="AH17" s="36">
        <v>0</v>
      </c>
      <c r="AL17" s="36"/>
      <c r="AM17" s="37">
        <v>4</v>
      </c>
      <c r="AO17" s="37">
        <v>14</v>
      </c>
      <c r="AP17" s="36">
        <v>2</v>
      </c>
      <c r="AQ17" s="37">
        <v>2</v>
      </c>
      <c r="AS17" s="37">
        <v>6</v>
      </c>
      <c r="AT17" s="36">
        <v>1</v>
      </c>
      <c r="AU17" s="37">
        <v>3</v>
      </c>
      <c r="AV17" s="38">
        <v>1</v>
      </c>
      <c r="AW17" s="38">
        <v>8</v>
      </c>
      <c r="AX17" s="36">
        <v>3</v>
      </c>
      <c r="AY17" s="38">
        <v>2</v>
      </c>
      <c r="BA17" s="37">
        <v>12</v>
      </c>
      <c r="BB17" s="36"/>
      <c r="BC17" s="53">
        <v>2</v>
      </c>
      <c r="BD17" s="53"/>
      <c r="BE17" s="53">
        <v>14</v>
      </c>
      <c r="BF17" s="54"/>
      <c r="BG17" s="53">
        <v>4</v>
      </c>
      <c r="BH17" s="53">
        <v>2</v>
      </c>
      <c r="BI17" s="53">
        <v>3</v>
      </c>
      <c r="BJ17" s="54">
        <v>2</v>
      </c>
      <c r="BK17" s="38">
        <v>2</v>
      </c>
      <c r="BL17" s="38">
        <v>1</v>
      </c>
      <c r="BM17" s="38">
        <v>2</v>
      </c>
      <c r="BN17" s="36">
        <v>0</v>
      </c>
      <c r="BO17" s="38">
        <v>2</v>
      </c>
      <c r="BP17" s="38">
        <v>1</v>
      </c>
      <c r="BQ17" s="38">
        <v>6</v>
      </c>
      <c r="BR17" s="36">
        <v>0</v>
      </c>
      <c r="BS17" s="44"/>
      <c r="BV17" s="36"/>
      <c r="BW17" s="44"/>
      <c r="BZ17" s="36"/>
      <c r="CA17" s="44"/>
      <c r="CD17" s="36"/>
      <c r="CE17" s="44"/>
      <c r="CH17" s="36"/>
      <c r="CI17" s="44"/>
      <c r="CL17" s="36"/>
      <c r="CM17" s="44"/>
      <c r="CP17" s="36"/>
      <c r="CQ17" s="44"/>
      <c r="CT17" s="36"/>
      <c r="CU17" s="44"/>
      <c r="CX17" s="36"/>
      <c r="CY17" s="44"/>
      <c r="DB17" s="36"/>
      <c r="DC17" s="44"/>
      <c r="DF17" s="36"/>
      <c r="DG17" s="44"/>
      <c r="DJ17" s="36"/>
      <c r="DK17" s="44"/>
      <c r="DN17" s="36"/>
      <c r="DO17" s="44"/>
      <c r="DR17" s="36"/>
      <c r="DS17" s="44"/>
      <c r="DV17" s="38"/>
      <c r="DW17" s="44"/>
      <c r="DZ17" s="36"/>
      <c r="EA17" s="44"/>
      <c r="ED17" s="36"/>
      <c r="EE17" s="44"/>
      <c r="EH17" s="36"/>
      <c r="EI17" s="44"/>
      <c r="EL17" s="36"/>
      <c r="EM17" s="44"/>
      <c r="EP17" s="36"/>
      <c r="EQ17" s="44"/>
      <c r="ET17" s="36"/>
      <c r="EU17" s="44"/>
      <c r="EX17" s="36"/>
      <c r="EY17" s="37">
        <v>3</v>
      </c>
      <c r="FA17" s="37">
        <v>9</v>
      </c>
      <c r="FB17" s="36">
        <v>1</v>
      </c>
      <c r="FF17" s="36"/>
      <c r="FJ17" s="36"/>
      <c r="FN17" s="36"/>
      <c r="FR17" s="36"/>
      <c r="FS17" s="37">
        <v>6</v>
      </c>
      <c r="FU17" s="37">
        <v>15</v>
      </c>
      <c r="FV17" s="36">
        <v>3</v>
      </c>
      <c r="FW17" s="37">
        <v>4</v>
      </c>
      <c r="FY17" s="37">
        <v>18</v>
      </c>
      <c r="FZ17" s="36">
        <v>2</v>
      </c>
      <c r="GA17" s="37">
        <v>2</v>
      </c>
      <c r="GC17" s="37">
        <v>17</v>
      </c>
      <c r="GD17" s="36"/>
      <c r="GE17" s="37">
        <v>2</v>
      </c>
      <c r="GG17" s="37">
        <v>17</v>
      </c>
      <c r="GH17" s="36"/>
      <c r="GI17" s="37">
        <v>1</v>
      </c>
      <c r="GK17" s="37">
        <v>4</v>
      </c>
      <c r="GL17" s="36"/>
      <c r="GP17" s="36"/>
      <c r="GQ17" s="37">
        <v>0</v>
      </c>
      <c r="GS17" s="37">
        <v>5</v>
      </c>
      <c r="GT17" s="36"/>
      <c r="GX17" s="36"/>
      <c r="GY17" s="37">
        <v>1</v>
      </c>
      <c r="HA17" s="37">
        <v>8</v>
      </c>
      <c r="HB17" s="36"/>
      <c r="HC17" s="44"/>
      <c r="HF17" s="36"/>
      <c r="HG17" s="44"/>
      <c r="HJ17" s="36"/>
      <c r="HK17" s="44"/>
      <c r="HN17" s="36"/>
      <c r="HO17" s="44"/>
      <c r="HR17" s="36"/>
      <c r="HS17" s="44"/>
      <c r="HV17" s="36"/>
      <c r="HW17" s="44"/>
      <c r="HZ17" s="36"/>
      <c r="IA17" s="44"/>
      <c r="ID17" s="36"/>
      <c r="IE17" s="44"/>
      <c r="IH17" s="36"/>
      <c r="II17" s="44"/>
      <c r="IL17" s="36"/>
      <c r="IM17" s="125"/>
      <c r="IN17" s="60"/>
      <c r="IO17" s="60"/>
      <c r="IP17" s="61"/>
    </row>
    <row r="18" spans="1:250" s="37" customFormat="1" ht="12.75">
      <c r="A18" s="72">
        <v>2000</v>
      </c>
      <c r="B18" s="79" t="s">
        <v>280</v>
      </c>
      <c r="F18" s="36"/>
      <c r="G18" s="37">
        <v>1</v>
      </c>
      <c r="H18" s="38">
        <v>1</v>
      </c>
      <c r="I18" s="38">
        <v>0</v>
      </c>
      <c r="J18" s="36">
        <v>1</v>
      </c>
      <c r="N18" s="36"/>
      <c r="R18" s="36"/>
      <c r="S18" s="37">
        <v>3</v>
      </c>
      <c r="U18" s="37">
        <v>6</v>
      </c>
      <c r="V18" s="36">
        <v>1</v>
      </c>
      <c r="Z18" s="36"/>
      <c r="AD18" s="36"/>
      <c r="AH18" s="36"/>
      <c r="AL18" s="36"/>
      <c r="AP18" s="36"/>
      <c r="AT18" s="36"/>
      <c r="AX18" s="36"/>
      <c r="BB18" s="36"/>
      <c r="BF18" s="36"/>
      <c r="BJ18" s="36"/>
      <c r="BK18" s="44">
        <v>1</v>
      </c>
      <c r="BM18" s="37">
        <v>4</v>
      </c>
      <c r="BN18" s="36">
        <v>1</v>
      </c>
      <c r="BR18" s="36"/>
      <c r="BS18" s="44">
        <v>1.2</v>
      </c>
      <c r="BU18" s="37">
        <v>1</v>
      </c>
      <c r="BV18" s="36">
        <v>1</v>
      </c>
      <c r="BW18" s="44">
        <v>2</v>
      </c>
      <c r="BY18" s="37">
        <v>2</v>
      </c>
      <c r="BZ18" s="36">
        <v>1</v>
      </c>
      <c r="CA18" s="44"/>
      <c r="CD18" s="36"/>
      <c r="CE18" s="44">
        <v>3</v>
      </c>
      <c r="CG18" s="37">
        <v>7</v>
      </c>
      <c r="CH18" s="36">
        <v>1</v>
      </c>
      <c r="CI18" s="44">
        <v>2</v>
      </c>
      <c r="CJ18" s="37">
        <v>1</v>
      </c>
      <c r="CK18" s="37">
        <v>4</v>
      </c>
      <c r="CL18" s="36">
        <v>0</v>
      </c>
      <c r="CM18" s="44" t="s">
        <v>174</v>
      </c>
      <c r="CN18" s="37" t="s">
        <v>174</v>
      </c>
      <c r="CO18" s="37" t="s">
        <v>174</v>
      </c>
      <c r="CP18" s="36" t="s">
        <v>174</v>
      </c>
      <c r="CQ18" s="44" t="s">
        <v>174</v>
      </c>
      <c r="CR18" s="37" t="s">
        <v>174</v>
      </c>
      <c r="CS18" s="37" t="s">
        <v>174</v>
      </c>
      <c r="CT18" s="36" t="s">
        <v>174</v>
      </c>
      <c r="CU18" s="44" t="s">
        <v>174</v>
      </c>
      <c r="CV18" s="37" t="s">
        <v>174</v>
      </c>
      <c r="CW18" s="37" t="s">
        <v>174</v>
      </c>
      <c r="CX18" s="36" t="s">
        <v>174</v>
      </c>
      <c r="CY18" s="44" t="s">
        <v>174</v>
      </c>
      <c r="CZ18" s="37" t="s">
        <v>174</v>
      </c>
      <c r="DA18" s="37" t="s">
        <v>174</v>
      </c>
      <c r="DB18" s="36" t="s">
        <v>174</v>
      </c>
      <c r="DC18" s="44" t="s">
        <v>174</v>
      </c>
      <c r="DD18" s="37" t="s">
        <v>174</v>
      </c>
      <c r="DE18" s="37" t="s">
        <v>174</v>
      </c>
      <c r="DF18" s="36" t="s">
        <v>174</v>
      </c>
      <c r="DG18" s="44" t="s">
        <v>174</v>
      </c>
      <c r="DH18" s="37" t="s">
        <v>174</v>
      </c>
      <c r="DI18" s="37" t="s">
        <v>174</v>
      </c>
      <c r="DJ18" s="36" t="s">
        <v>174</v>
      </c>
      <c r="DK18" s="44" t="s">
        <v>174</v>
      </c>
      <c r="DL18" s="37" t="s">
        <v>174</v>
      </c>
      <c r="DM18" s="37" t="s">
        <v>174</v>
      </c>
      <c r="DN18" s="36" t="s">
        <v>174</v>
      </c>
      <c r="DO18" s="44" t="s">
        <v>174</v>
      </c>
      <c r="DP18" s="37" t="s">
        <v>174</v>
      </c>
      <c r="DQ18" s="37" t="s">
        <v>174</v>
      </c>
      <c r="DR18" s="36" t="s">
        <v>174</v>
      </c>
      <c r="DS18" s="44" t="s">
        <v>174</v>
      </c>
      <c r="DT18" s="37" t="s">
        <v>174</v>
      </c>
      <c r="DU18" s="37" t="s">
        <v>174</v>
      </c>
      <c r="DV18" s="38" t="s">
        <v>174</v>
      </c>
      <c r="DW18" s="44" t="s">
        <v>174</v>
      </c>
      <c r="DX18" s="37" t="s">
        <v>174</v>
      </c>
      <c r="DY18" s="37" t="s">
        <v>174</v>
      </c>
      <c r="DZ18" s="36" t="s">
        <v>174</v>
      </c>
      <c r="EA18" s="44" t="s">
        <v>174</v>
      </c>
      <c r="EB18" s="37" t="s">
        <v>174</v>
      </c>
      <c r="EC18" s="37" t="s">
        <v>174</v>
      </c>
      <c r="ED18" s="36" t="s">
        <v>174</v>
      </c>
      <c r="EE18" s="44"/>
      <c r="EH18" s="36"/>
      <c r="EI18" s="44"/>
      <c r="EL18" s="36"/>
      <c r="EM18" s="44"/>
      <c r="EP18" s="36"/>
      <c r="EQ18" s="44" t="s">
        <v>174</v>
      </c>
      <c r="ER18" s="37" t="s">
        <v>174</v>
      </c>
      <c r="ES18" s="37" t="s">
        <v>174</v>
      </c>
      <c r="ET18" s="36" t="s">
        <v>174</v>
      </c>
      <c r="EU18" s="44" t="s">
        <v>174</v>
      </c>
      <c r="EV18" s="37" t="s">
        <v>174</v>
      </c>
      <c r="EW18" s="37" t="s">
        <v>174</v>
      </c>
      <c r="EX18" s="36" t="s">
        <v>174</v>
      </c>
      <c r="EY18" s="37">
        <v>3</v>
      </c>
      <c r="EZ18" s="37">
        <v>1</v>
      </c>
      <c r="FA18" s="37">
        <v>3</v>
      </c>
      <c r="FB18" s="36">
        <v>2</v>
      </c>
      <c r="FC18" s="37">
        <v>5</v>
      </c>
      <c r="FD18" s="37">
        <v>1</v>
      </c>
      <c r="FE18" s="37">
        <v>8</v>
      </c>
      <c r="FF18" s="36">
        <v>1</v>
      </c>
      <c r="FJ18" s="36"/>
      <c r="FN18" s="36"/>
      <c r="FR18" s="36"/>
      <c r="FV18" s="36"/>
      <c r="FW18" s="37">
        <v>4</v>
      </c>
      <c r="FY18" s="37">
        <v>26</v>
      </c>
      <c r="FZ18" s="36">
        <v>1</v>
      </c>
      <c r="GA18" s="37">
        <v>3</v>
      </c>
      <c r="GB18" s="37">
        <v>1</v>
      </c>
      <c r="GC18" s="37">
        <v>17</v>
      </c>
      <c r="GD18" s="36">
        <v>2</v>
      </c>
      <c r="GE18" s="37">
        <v>3</v>
      </c>
      <c r="GG18" s="37">
        <v>29</v>
      </c>
      <c r="GH18" s="36">
        <v>1</v>
      </c>
      <c r="GL18" s="36"/>
      <c r="GM18" s="37">
        <v>2</v>
      </c>
      <c r="GO18" s="37">
        <v>3</v>
      </c>
      <c r="GP18" s="36">
        <v>1</v>
      </c>
      <c r="GT18" s="36"/>
      <c r="GX18" s="36"/>
      <c r="HB18" s="36"/>
      <c r="HC18" s="44">
        <v>2</v>
      </c>
      <c r="HD18" s="37" t="s">
        <v>174</v>
      </c>
      <c r="HE18" s="37">
        <v>12</v>
      </c>
      <c r="HF18" s="36">
        <v>0</v>
      </c>
      <c r="HG18" s="122">
        <v>2</v>
      </c>
      <c r="HH18" s="123" t="s">
        <v>174</v>
      </c>
      <c r="HI18" s="123">
        <v>12</v>
      </c>
      <c r="HJ18" s="124">
        <v>0</v>
      </c>
      <c r="HK18" s="44" t="s">
        <v>174</v>
      </c>
      <c r="HL18" s="37" t="s">
        <v>174</v>
      </c>
      <c r="HM18" s="37" t="s">
        <v>174</v>
      </c>
      <c r="HN18" s="36" t="s">
        <v>174</v>
      </c>
      <c r="HS18" s="44" t="s">
        <v>174</v>
      </c>
      <c r="HT18" s="37" t="s">
        <v>174</v>
      </c>
      <c r="HU18" s="37" t="s">
        <v>174</v>
      </c>
      <c r="HV18" s="36" t="s">
        <v>174</v>
      </c>
      <c r="HW18" s="44" t="s">
        <v>174</v>
      </c>
      <c r="HX18" s="37" t="s">
        <v>174</v>
      </c>
      <c r="HY18" s="37" t="s">
        <v>174</v>
      </c>
      <c r="HZ18" s="36" t="s">
        <v>174</v>
      </c>
      <c r="IA18" s="44" t="s">
        <v>174</v>
      </c>
      <c r="IB18" s="37" t="s">
        <v>174</v>
      </c>
      <c r="IC18" s="37" t="s">
        <v>174</v>
      </c>
      <c r="ID18" s="36" t="s">
        <v>174</v>
      </c>
      <c r="IE18" s="44" t="s">
        <v>174</v>
      </c>
      <c r="IF18" s="37" t="s">
        <v>174</v>
      </c>
      <c r="IG18" s="37" t="s">
        <v>174</v>
      </c>
      <c r="IH18" s="36" t="s">
        <v>174</v>
      </c>
      <c r="II18" s="44" t="s">
        <v>174</v>
      </c>
      <c r="IJ18" s="37" t="s">
        <v>174</v>
      </c>
      <c r="IK18" s="37" t="s">
        <v>174</v>
      </c>
      <c r="IL18" s="36" t="s">
        <v>174</v>
      </c>
      <c r="IM18" s="125" t="s">
        <v>174</v>
      </c>
      <c r="IN18" s="60" t="s">
        <v>174</v>
      </c>
      <c r="IO18" s="60" t="s">
        <v>174</v>
      </c>
      <c r="IP18" s="61" t="s">
        <v>174</v>
      </c>
    </row>
    <row r="19" spans="1:250" s="37" customFormat="1" ht="12.75">
      <c r="A19" s="74">
        <v>2001</v>
      </c>
      <c r="B19" s="79" t="s">
        <v>275</v>
      </c>
      <c r="F19" s="36"/>
      <c r="G19" s="37">
        <v>4</v>
      </c>
      <c r="I19" s="37">
        <v>31</v>
      </c>
      <c r="J19" s="36"/>
      <c r="N19" s="36"/>
      <c r="R19" s="36"/>
      <c r="V19" s="36"/>
      <c r="Z19" s="36"/>
      <c r="AD19" s="36"/>
      <c r="AE19" s="37">
        <v>4</v>
      </c>
      <c r="AG19" s="37">
        <v>11</v>
      </c>
      <c r="AH19" s="36">
        <v>1</v>
      </c>
      <c r="AI19" s="37">
        <v>3</v>
      </c>
      <c r="AK19" s="37">
        <v>17</v>
      </c>
      <c r="AL19" s="36">
        <v>1</v>
      </c>
      <c r="AP19" s="36"/>
      <c r="AT19" s="36"/>
      <c r="AX19" s="36"/>
      <c r="AY19" s="37">
        <v>3</v>
      </c>
      <c r="BA19" s="37">
        <v>11</v>
      </c>
      <c r="BB19" s="36"/>
      <c r="BF19" s="36"/>
      <c r="BJ19" s="36"/>
      <c r="BN19" s="36"/>
      <c r="BR19" s="36"/>
      <c r="BS19" s="44">
        <v>2</v>
      </c>
      <c r="BU19" s="37">
        <v>7</v>
      </c>
      <c r="BV19" s="36">
        <v>1</v>
      </c>
      <c r="BW19" s="44"/>
      <c r="BZ19" s="36"/>
      <c r="CA19" s="44">
        <v>4</v>
      </c>
      <c r="CC19" s="37">
        <v>21</v>
      </c>
      <c r="CD19" s="36">
        <v>1</v>
      </c>
      <c r="CE19" s="44"/>
      <c r="CH19" s="36"/>
      <c r="CI19" s="44">
        <v>3</v>
      </c>
      <c r="CK19" s="37">
        <v>10</v>
      </c>
      <c r="CL19" s="36">
        <v>1</v>
      </c>
      <c r="CM19" s="44"/>
      <c r="CP19" s="36"/>
      <c r="CQ19" s="44"/>
      <c r="CT19" s="36"/>
      <c r="CU19" s="44"/>
      <c r="CX19" s="36"/>
      <c r="CY19" s="44"/>
      <c r="DB19" s="36"/>
      <c r="DC19" s="44"/>
      <c r="DF19" s="36"/>
      <c r="DG19" s="44"/>
      <c r="DJ19" s="36"/>
      <c r="DK19" s="44"/>
      <c r="DN19" s="36"/>
      <c r="DO19" s="44"/>
      <c r="DR19" s="36"/>
      <c r="DS19" s="44"/>
      <c r="DV19" s="38"/>
      <c r="DW19" s="44">
        <v>3</v>
      </c>
      <c r="DX19" s="37">
        <v>2</v>
      </c>
      <c r="DY19" s="37">
        <v>4</v>
      </c>
      <c r="DZ19" s="36">
        <v>1</v>
      </c>
      <c r="EA19" s="44"/>
      <c r="ED19" s="36"/>
      <c r="EE19" s="44"/>
      <c r="EH19" s="36"/>
      <c r="EI19" s="44"/>
      <c r="EL19" s="36"/>
      <c r="EM19" s="44"/>
      <c r="EP19" s="36"/>
      <c r="EQ19" s="44">
        <v>2</v>
      </c>
      <c r="ES19" s="37">
        <v>6</v>
      </c>
      <c r="ET19" s="36">
        <v>2</v>
      </c>
      <c r="EU19" s="44">
        <v>2</v>
      </c>
      <c r="EW19" s="37">
        <v>6</v>
      </c>
      <c r="EX19" s="36">
        <v>2</v>
      </c>
      <c r="EY19" s="37">
        <v>6</v>
      </c>
      <c r="FA19" s="37">
        <v>25</v>
      </c>
      <c r="FB19" s="36">
        <v>1</v>
      </c>
      <c r="FC19" s="37">
        <v>8</v>
      </c>
      <c r="FE19" s="37">
        <v>26</v>
      </c>
      <c r="FF19" s="36">
        <v>1</v>
      </c>
      <c r="FJ19" s="36"/>
      <c r="FN19" s="36"/>
      <c r="FR19" s="36"/>
      <c r="FS19" s="37">
        <v>6</v>
      </c>
      <c r="FU19" s="37">
        <v>25</v>
      </c>
      <c r="FV19" s="36"/>
      <c r="FW19" s="37">
        <v>3</v>
      </c>
      <c r="FY19" s="37">
        <v>7</v>
      </c>
      <c r="FZ19" s="36">
        <v>2</v>
      </c>
      <c r="GD19" s="36"/>
      <c r="GH19" s="36"/>
      <c r="GL19" s="36"/>
      <c r="GP19" s="36"/>
      <c r="GQ19" s="37">
        <v>4</v>
      </c>
      <c r="GS19" s="37">
        <v>10</v>
      </c>
      <c r="GT19" s="36">
        <v>1</v>
      </c>
      <c r="GU19" s="37">
        <v>1</v>
      </c>
      <c r="GW19" s="37">
        <v>1</v>
      </c>
      <c r="GX19" s="36"/>
      <c r="GY19" s="37">
        <v>2</v>
      </c>
      <c r="HA19" s="37">
        <v>25</v>
      </c>
      <c r="HB19" s="36"/>
      <c r="HC19" s="44"/>
      <c r="HF19" s="36"/>
      <c r="HG19" s="44"/>
      <c r="HJ19" s="36"/>
      <c r="HK19" s="44"/>
      <c r="HN19" s="36"/>
      <c r="HO19" s="44"/>
      <c r="HR19" s="36"/>
      <c r="HS19" s="44"/>
      <c r="HV19" s="36"/>
      <c r="HW19" s="44"/>
      <c r="HZ19" s="36"/>
      <c r="IA19" s="44"/>
      <c r="ID19" s="36"/>
      <c r="IE19" s="44"/>
      <c r="IH19" s="36"/>
      <c r="II19" s="44"/>
      <c r="IL19" s="36"/>
      <c r="IM19" s="125"/>
      <c r="IN19" s="60"/>
      <c r="IO19" s="60"/>
      <c r="IP19" s="61"/>
    </row>
    <row r="20" spans="1:250" s="37" customFormat="1" ht="12.75">
      <c r="A20" s="72">
        <v>2002</v>
      </c>
      <c r="B20" s="79" t="s">
        <v>546</v>
      </c>
      <c r="F20" s="36"/>
      <c r="G20" s="37">
        <v>4</v>
      </c>
      <c r="H20" s="37">
        <v>1</v>
      </c>
      <c r="I20" s="37">
        <v>12</v>
      </c>
      <c r="J20" s="36">
        <v>2</v>
      </c>
      <c r="N20" s="36"/>
      <c r="R20" s="36"/>
      <c r="S20" s="37">
        <v>3</v>
      </c>
      <c r="T20" s="37">
        <v>1</v>
      </c>
      <c r="U20" s="37">
        <v>8</v>
      </c>
      <c r="V20" s="36">
        <v>2</v>
      </c>
      <c r="Z20" s="36"/>
      <c r="AD20" s="36"/>
      <c r="AH20" s="36"/>
      <c r="AL20" s="36"/>
      <c r="AP20" s="36"/>
      <c r="AT20" s="36"/>
      <c r="AX20" s="36"/>
      <c r="AY20" s="37">
        <v>2</v>
      </c>
      <c r="BA20" s="37">
        <v>17</v>
      </c>
      <c r="BB20" s="36"/>
      <c r="BF20" s="36"/>
      <c r="BJ20" s="36"/>
      <c r="BK20" s="37">
        <v>3</v>
      </c>
      <c r="BL20" s="37">
        <v>1</v>
      </c>
      <c r="BM20" s="37">
        <v>12</v>
      </c>
      <c r="BN20" s="36">
        <v>1</v>
      </c>
      <c r="BR20" s="36"/>
      <c r="BS20" s="44"/>
      <c r="BV20" s="36"/>
      <c r="BW20" s="44"/>
      <c r="BZ20" s="36" t="s">
        <v>174</v>
      </c>
      <c r="CA20" s="44"/>
      <c r="CD20" s="36"/>
      <c r="CE20" s="44"/>
      <c r="CH20" s="36"/>
      <c r="CI20" s="44">
        <v>3</v>
      </c>
      <c r="CK20" s="37">
        <v>21</v>
      </c>
      <c r="CL20" s="36"/>
      <c r="CM20" s="44"/>
      <c r="CP20" s="36"/>
      <c r="CQ20" s="44"/>
      <c r="CT20" s="36"/>
      <c r="CU20" s="44"/>
      <c r="CX20" s="36"/>
      <c r="CY20" s="44"/>
      <c r="DB20" s="36"/>
      <c r="DC20" s="44"/>
      <c r="DF20" s="36"/>
      <c r="DG20" s="44"/>
      <c r="DJ20" s="36"/>
      <c r="DK20" s="44"/>
      <c r="DN20" s="36"/>
      <c r="DO20" s="44"/>
      <c r="DR20" s="36"/>
      <c r="DS20" s="44"/>
      <c r="DV20" s="38"/>
      <c r="DW20" s="44">
        <v>3</v>
      </c>
      <c r="DX20" s="37">
        <v>1</v>
      </c>
      <c r="DY20" s="37">
        <v>5</v>
      </c>
      <c r="DZ20" s="36">
        <v>1</v>
      </c>
      <c r="EA20" s="44"/>
      <c r="ED20" s="36"/>
      <c r="EE20" s="44"/>
      <c r="EH20" s="36"/>
      <c r="EI20" s="44"/>
      <c r="EL20" s="36"/>
      <c r="EM20" s="44"/>
      <c r="EP20" s="36"/>
      <c r="EQ20" s="55">
        <v>4</v>
      </c>
      <c r="ER20" s="53">
        <v>1</v>
      </c>
      <c r="ES20" s="53">
        <v>7</v>
      </c>
      <c r="ET20" s="54">
        <v>2</v>
      </c>
      <c r="EU20" s="55">
        <v>1</v>
      </c>
      <c r="EV20" s="53"/>
      <c r="EW20" s="53">
        <v>18</v>
      </c>
      <c r="EX20" s="54"/>
      <c r="EY20" s="37">
        <v>4</v>
      </c>
      <c r="EZ20" s="37">
        <v>1</v>
      </c>
      <c r="FA20" s="37">
        <v>28</v>
      </c>
      <c r="FB20" s="36"/>
      <c r="FC20" s="37">
        <v>4</v>
      </c>
      <c r="FE20" s="37">
        <v>16</v>
      </c>
      <c r="FF20" s="36">
        <v>2</v>
      </c>
      <c r="FJ20" s="36"/>
      <c r="FN20" s="36"/>
      <c r="FR20" s="36"/>
      <c r="FS20" s="37">
        <v>3</v>
      </c>
      <c r="FU20" s="37">
        <v>25</v>
      </c>
      <c r="FV20" s="36">
        <v>1</v>
      </c>
      <c r="FW20" s="37">
        <v>2</v>
      </c>
      <c r="FY20" s="37">
        <v>19</v>
      </c>
      <c r="FZ20" s="36">
        <v>2</v>
      </c>
      <c r="GD20" s="36"/>
      <c r="GH20" s="36"/>
      <c r="GL20" s="36"/>
      <c r="GP20" s="36"/>
      <c r="GQ20" s="37">
        <v>3</v>
      </c>
      <c r="GS20" s="37">
        <v>13</v>
      </c>
      <c r="GT20" s="36">
        <v>3</v>
      </c>
      <c r="GX20" s="36"/>
      <c r="GY20" s="37">
        <v>2</v>
      </c>
      <c r="HA20" s="37">
        <v>19</v>
      </c>
      <c r="HB20" s="36"/>
      <c r="HC20" s="44"/>
      <c r="HF20" s="36"/>
      <c r="HG20" s="44">
        <v>1</v>
      </c>
      <c r="HI20" s="37">
        <v>10</v>
      </c>
      <c r="HJ20" s="36"/>
      <c r="HK20" s="122">
        <v>1</v>
      </c>
      <c r="HL20" s="123"/>
      <c r="HM20" s="123">
        <v>8</v>
      </c>
      <c r="HN20" s="124"/>
      <c r="HO20" s="44"/>
      <c r="HR20" s="36"/>
      <c r="HS20" s="44"/>
      <c r="HV20" s="36"/>
      <c r="HW20" s="44"/>
      <c r="HZ20" s="36"/>
      <c r="IA20" s="44"/>
      <c r="ID20" s="36"/>
      <c r="IE20" s="44"/>
      <c r="IH20" s="36"/>
      <c r="II20" s="44"/>
      <c r="IL20" s="36"/>
      <c r="IM20" s="125"/>
      <c r="IN20" s="60"/>
      <c r="IO20" s="60"/>
      <c r="IP20" s="61"/>
    </row>
    <row r="21" spans="1:250" s="37" customFormat="1" ht="12.75">
      <c r="A21" s="73">
        <v>2003</v>
      </c>
      <c r="B21" s="79" t="s">
        <v>277</v>
      </c>
      <c r="F21" s="36"/>
      <c r="G21" s="37">
        <v>3</v>
      </c>
      <c r="H21" s="37">
        <v>1</v>
      </c>
      <c r="I21" s="37">
        <v>6</v>
      </c>
      <c r="J21" s="36">
        <v>4</v>
      </c>
      <c r="N21" s="36"/>
      <c r="R21" s="36"/>
      <c r="S21" s="37">
        <v>4</v>
      </c>
      <c r="U21" s="37">
        <v>24</v>
      </c>
      <c r="V21" s="36">
        <v>1</v>
      </c>
      <c r="Z21" s="36"/>
      <c r="AD21" s="36"/>
      <c r="AH21" s="36"/>
      <c r="AL21" s="36"/>
      <c r="AP21" s="36"/>
      <c r="AT21" s="36"/>
      <c r="AX21" s="36"/>
      <c r="BB21" s="36"/>
      <c r="BF21" s="36"/>
      <c r="BJ21" s="36"/>
      <c r="BN21" s="36"/>
      <c r="BR21" s="36"/>
      <c r="BS21" s="44"/>
      <c r="BV21" s="36"/>
      <c r="BW21" s="44"/>
      <c r="BZ21" s="36"/>
      <c r="CA21" s="44"/>
      <c r="CD21" s="36"/>
      <c r="CE21" s="44"/>
      <c r="CH21" s="36"/>
      <c r="CI21" s="44">
        <v>3</v>
      </c>
      <c r="CK21" s="37">
        <v>14</v>
      </c>
      <c r="CL21" s="36">
        <v>1</v>
      </c>
      <c r="CM21" s="44"/>
      <c r="CP21" s="36"/>
      <c r="CQ21" s="44"/>
      <c r="CT21" s="36"/>
      <c r="CU21" s="44"/>
      <c r="CX21" s="36"/>
      <c r="CY21" s="44"/>
      <c r="DB21" s="36"/>
      <c r="DC21" s="44"/>
      <c r="DF21" s="36"/>
      <c r="DG21" s="44"/>
      <c r="DJ21" s="36"/>
      <c r="DK21" s="44"/>
      <c r="DN21" s="36"/>
      <c r="DO21" s="44"/>
      <c r="DR21" s="36"/>
      <c r="DS21" s="55">
        <v>5</v>
      </c>
      <c r="DT21" s="53"/>
      <c r="DU21" s="53">
        <v>31</v>
      </c>
      <c r="DV21" s="56">
        <v>1</v>
      </c>
      <c r="DW21" s="44">
        <v>7</v>
      </c>
      <c r="DX21" s="37">
        <v>1</v>
      </c>
      <c r="DY21" s="37">
        <v>22</v>
      </c>
      <c r="DZ21" s="36">
        <v>0</v>
      </c>
      <c r="EA21" s="44">
        <v>6</v>
      </c>
      <c r="EB21" s="37">
        <v>3</v>
      </c>
      <c r="EC21" s="37">
        <v>18</v>
      </c>
      <c r="ED21" s="36">
        <v>1</v>
      </c>
      <c r="EE21" s="55">
        <v>3</v>
      </c>
      <c r="EF21" s="53"/>
      <c r="EG21" s="53">
        <v>25</v>
      </c>
      <c r="EH21" s="54"/>
      <c r="EI21" s="44"/>
      <c r="EL21" s="36"/>
      <c r="EM21" s="44"/>
      <c r="EP21" s="36"/>
      <c r="EQ21" s="44"/>
      <c r="ET21" s="36"/>
      <c r="EU21" s="44"/>
      <c r="EX21" s="36"/>
      <c r="EY21" s="37">
        <v>4</v>
      </c>
      <c r="FA21" s="37">
        <v>31</v>
      </c>
      <c r="FB21" s="36">
        <v>1</v>
      </c>
      <c r="FF21" s="36"/>
      <c r="FJ21" s="36"/>
      <c r="FN21" s="36"/>
      <c r="FR21" s="36"/>
      <c r="FS21" s="37">
        <v>4</v>
      </c>
      <c r="FU21" s="37">
        <v>28</v>
      </c>
      <c r="FV21" s="36"/>
      <c r="FW21" s="37">
        <v>3</v>
      </c>
      <c r="FY21" s="37">
        <v>16</v>
      </c>
      <c r="FZ21" s="36"/>
      <c r="GD21" s="36"/>
      <c r="GE21" s="37">
        <v>3</v>
      </c>
      <c r="GG21" s="37">
        <v>24</v>
      </c>
      <c r="GH21" s="36"/>
      <c r="GI21" s="37">
        <v>1</v>
      </c>
      <c r="GK21" s="37">
        <v>2</v>
      </c>
      <c r="GL21" s="36"/>
      <c r="GP21" s="36"/>
      <c r="GT21" s="36"/>
      <c r="GX21" s="36"/>
      <c r="GY21" s="37">
        <v>5</v>
      </c>
      <c r="GZ21" s="37">
        <v>3</v>
      </c>
      <c r="HA21" s="37">
        <v>13</v>
      </c>
      <c r="HB21" s="36">
        <v>1</v>
      </c>
      <c r="HC21" s="44"/>
      <c r="HF21" s="36"/>
      <c r="HG21" s="44"/>
      <c r="HJ21" s="36"/>
      <c r="HK21" s="44">
        <v>3</v>
      </c>
      <c r="HM21" s="37">
        <v>22</v>
      </c>
      <c r="HN21" s="36"/>
      <c r="HO21" s="44"/>
      <c r="HR21" s="36"/>
      <c r="HS21" s="44"/>
      <c r="HV21" s="36"/>
      <c r="HW21" s="44"/>
      <c r="HZ21" s="36"/>
      <c r="IA21" s="44"/>
      <c r="ID21" s="36"/>
      <c r="IE21" s="44"/>
      <c r="IH21" s="36"/>
      <c r="II21" s="44"/>
      <c r="IL21" s="36"/>
      <c r="IM21" s="125"/>
      <c r="IN21" s="60"/>
      <c r="IO21" s="60"/>
      <c r="IP21" s="61"/>
    </row>
    <row r="22" spans="1:250" s="37" customFormat="1" ht="12.75">
      <c r="A22" s="72">
        <v>2004</v>
      </c>
      <c r="B22" s="79" t="s">
        <v>547</v>
      </c>
      <c r="F22" s="36"/>
      <c r="G22" s="37">
        <v>5</v>
      </c>
      <c r="I22" s="37">
        <v>26</v>
      </c>
      <c r="J22" s="36">
        <v>2</v>
      </c>
      <c r="N22" s="36"/>
      <c r="R22" s="36"/>
      <c r="S22" s="37">
        <v>2</v>
      </c>
      <c r="T22" s="37">
        <v>1</v>
      </c>
      <c r="U22" s="37">
        <v>2</v>
      </c>
      <c r="V22" s="36">
        <v>1</v>
      </c>
      <c r="Z22" s="36"/>
      <c r="AD22" s="36"/>
      <c r="AE22" s="37">
        <v>3</v>
      </c>
      <c r="AG22" s="37">
        <v>16</v>
      </c>
      <c r="AH22" s="36">
        <v>1</v>
      </c>
      <c r="AL22" s="36"/>
      <c r="AP22" s="36"/>
      <c r="AT22" s="36"/>
      <c r="AX22" s="36"/>
      <c r="BB22" s="36"/>
      <c r="BF22" s="36"/>
      <c r="BJ22" s="36"/>
      <c r="BN22" s="36"/>
      <c r="BR22" s="36"/>
      <c r="BS22" s="44"/>
      <c r="BV22" s="36"/>
      <c r="BW22" s="44">
        <v>3</v>
      </c>
      <c r="BY22" s="37">
        <v>10</v>
      </c>
      <c r="BZ22" s="36">
        <v>1</v>
      </c>
      <c r="CA22" s="44"/>
      <c r="CD22" s="36"/>
      <c r="CE22" s="44"/>
      <c r="CH22" s="36"/>
      <c r="CI22" s="44">
        <v>5</v>
      </c>
      <c r="CK22" s="37">
        <v>20</v>
      </c>
      <c r="CL22" s="36">
        <v>2</v>
      </c>
      <c r="CM22" s="44">
        <v>3</v>
      </c>
      <c r="CO22" s="37">
        <v>16</v>
      </c>
      <c r="CP22" s="36">
        <v>1</v>
      </c>
      <c r="CQ22" s="44">
        <v>3</v>
      </c>
      <c r="CS22" s="37">
        <v>16</v>
      </c>
      <c r="CT22" s="36"/>
      <c r="CU22" s="44"/>
      <c r="CX22" s="36"/>
      <c r="CY22" s="44"/>
      <c r="DB22" s="36"/>
      <c r="DC22" s="44"/>
      <c r="DF22" s="36"/>
      <c r="DG22" s="44"/>
      <c r="DJ22" s="36"/>
      <c r="DK22" s="44"/>
      <c r="DN22" s="36"/>
      <c r="DO22" s="44"/>
      <c r="DR22" s="36"/>
      <c r="DS22" s="44"/>
      <c r="DV22" s="38"/>
      <c r="DW22" s="44"/>
      <c r="DZ22" s="36"/>
      <c r="EA22" s="44">
        <v>5</v>
      </c>
      <c r="EB22" s="37">
        <v>1</v>
      </c>
      <c r="EC22" s="37">
        <v>9</v>
      </c>
      <c r="ED22" s="36">
        <v>3</v>
      </c>
      <c r="EE22" s="44"/>
      <c r="EH22" s="36"/>
      <c r="EI22" s="44"/>
      <c r="EL22" s="36"/>
      <c r="EM22" s="44"/>
      <c r="EP22" s="36"/>
      <c r="EQ22" s="44"/>
      <c r="ET22" s="36"/>
      <c r="EU22" s="44"/>
      <c r="EX22" s="36"/>
      <c r="FB22" s="36"/>
      <c r="FF22" s="36"/>
      <c r="FJ22" s="36"/>
      <c r="FN22" s="36"/>
      <c r="FR22" s="36"/>
      <c r="FV22" s="36"/>
      <c r="FZ22" s="36"/>
      <c r="GD22" s="36"/>
      <c r="GH22" s="36"/>
      <c r="GL22" s="36"/>
      <c r="GP22" s="36"/>
      <c r="GT22" s="36"/>
      <c r="GX22" s="36"/>
      <c r="HB22" s="36"/>
      <c r="HC22" s="44"/>
      <c r="HF22" s="36"/>
      <c r="HG22" s="44"/>
      <c r="HJ22" s="36"/>
      <c r="HK22" s="44"/>
      <c r="HN22" s="36"/>
      <c r="HO22" s="44"/>
      <c r="HR22" s="36"/>
      <c r="HS22" s="44"/>
      <c r="HV22" s="36"/>
      <c r="HW22" s="44"/>
      <c r="HZ22" s="36"/>
      <c r="IA22" s="44"/>
      <c r="ID22" s="36"/>
      <c r="IE22" s="44"/>
      <c r="IH22" s="36"/>
      <c r="II22" s="44"/>
      <c r="IL22" s="36"/>
      <c r="IM22" s="125"/>
      <c r="IN22" s="60"/>
      <c r="IO22" s="60"/>
      <c r="IP22" s="61"/>
    </row>
    <row r="23" spans="1:250" s="37" customFormat="1" ht="12.75">
      <c r="A23" s="73">
        <v>2005</v>
      </c>
      <c r="B23" s="79"/>
      <c r="F23" s="36"/>
      <c r="G23" s="37">
        <v>6</v>
      </c>
      <c r="H23" s="37">
        <v>2</v>
      </c>
      <c r="I23" s="37">
        <v>12</v>
      </c>
      <c r="J23" s="36">
        <v>3</v>
      </c>
      <c r="K23" s="37">
        <v>4</v>
      </c>
      <c r="M23" s="37">
        <v>24</v>
      </c>
      <c r="N23" s="36"/>
      <c r="R23" s="36"/>
      <c r="S23" s="37">
        <v>7</v>
      </c>
      <c r="U23" s="37">
        <v>31</v>
      </c>
      <c r="V23" s="36">
        <v>1</v>
      </c>
      <c r="W23" s="37">
        <v>5</v>
      </c>
      <c r="X23" s="37">
        <v>1</v>
      </c>
      <c r="Y23" s="37">
        <v>19</v>
      </c>
      <c r="Z23" s="36"/>
      <c r="AD23" s="36"/>
      <c r="AH23" s="36"/>
      <c r="AI23" s="37">
        <v>6</v>
      </c>
      <c r="AJ23" s="37">
        <v>1</v>
      </c>
      <c r="AK23" s="37">
        <v>17</v>
      </c>
      <c r="AL23" s="36">
        <v>2</v>
      </c>
      <c r="AP23" s="36"/>
      <c r="AT23" s="36"/>
      <c r="AU23" s="53">
        <v>6</v>
      </c>
      <c r="AV23" s="53"/>
      <c r="AW23" s="53">
        <v>13</v>
      </c>
      <c r="AX23" s="54">
        <v>2</v>
      </c>
      <c r="BB23" s="36"/>
      <c r="BF23" s="36"/>
      <c r="BJ23" s="36"/>
      <c r="BN23" s="36"/>
      <c r="BR23" s="36"/>
      <c r="BS23" s="44"/>
      <c r="BV23" s="36"/>
      <c r="BW23" s="44"/>
      <c r="BZ23" s="36"/>
      <c r="CA23" s="44"/>
      <c r="CD23" s="36"/>
      <c r="CE23" s="44"/>
      <c r="CH23" s="36"/>
      <c r="CI23" s="44">
        <v>4</v>
      </c>
      <c r="CJ23" s="37">
        <v>2</v>
      </c>
      <c r="CK23" s="37">
        <v>8</v>
      </c>
      <c r="CL23" s="36">
        <v>1</v>
      </c>
      <c r="CM23" s="44"/>
      <c r="CP23" s="36"/>
      <c r="CQ23" s="44"/>
      <c r="CT23" s="36"/>
      <c r="CU23" s="44"/>
      <c r="CX23" s="36"/>
      <c r="CY23" s="44"/>
      <c r="DB23" s="36"/>
      <c r="DC23" s="44"/>
      <c r="DF23" s="36"/>
      <c r="DG23" s="44"/>
      <c r="DJ23" s="36"/>
      <c r="DK23" s="44"/>
      <c r="DN23" s="36"/>
      <c r="DO23" s="44"/>
      <c r="DR23" s="36"/>
      <c r="DS23" s="44"/>
      <c r="DV23" s="38"/>
      <c r="DW23" s="44"/>
      <c r="DZ23" s="36"/>
      <c r="EA23" s="44"/>
      <c r="ED23" s="36"/>
      <c r="EE23" s="44"/>
      <c r="EH23" s="36"/>
      <c r="EI23" s="44"/>
      <c r="EL23" s="36"/>
      <c r="EM23" s="44"/>
      <c r="EP23" s="36"/>
      <c r="EQ23" s="44"/>
      <c r="ET23" s="36"/>
      <c r="EU23" s="44"/>
      <c r="EX23" s="36"/>
      <c r="EY23" s="37">
        <v>2</v>
      </c>
      <c r="FA23" s="37">
        <v>13</v>
      </c>
      <c r="FB23" s="36">
        <v>1</v>
      </c>
      <c r="FC23" s="37">
        <v>4</v>
      </c>
      <c r="FD23" s="37">
        <v>2</v>
      </c>
      <c r="FE23" s="37">
        <v>4</v>
      </c>
      <c r="FF23" s="36"/>
      <c r="FG23" s="37">
        <v>7.4</v>
      </c>
      <c r="FH23" s="37">
        <v>1</v>
      </c>
      <c r="FI23" s="37">
        <v>13</v>
      </c>
      <c r="FJ23" s="36">
        <v>4</v>
      </c>
      <c r="FK23" s="37">
        <v>3</v>
      </c>
      <c r="FM23" s="37">
        <v>19</v>
      </c>
      <c r="FN23" s="36">
        <v>1</v>
      </c>
      <c r="FO23" s="37">
        <v>4</v>
      </c>
      <c r="FQ23" s="37">
        <v>18</v>
      </c>
      <c r="FR23" s="36"/>
      <c r="FV23" s="36"/>
      <c r="FZ23" s="36"/>
      <c r="GD23" s="36"/>
      <c r="GH23" s="36"/>
      <c r="GL23" s="36"/>
      <c r="GP23" s="36"/>
      <c r="GQ23" s="37">
        <v>3</v>
      </c>
      <c r="GS23" s="37">
        <v>14</v>
      </c>
      <c r="GT23" s="36"/>
      <c r="GU23" s="37">
        <v>2</v>
      </c>
      <c r="GW23" s="37">
        <v>13</v>
      </c>
      <c r="GX23" s="36">
        <v>1</v>
      </c>
      <c r="HB23" s="36"/>
      <c r="HC23" s="44"/>
      <c r="HF23" s="36"/>
      <c r="HG23" s="44"/>
      <c r="HJ23" s="36"/>
      <c r="HK23" s="44"/>
      <c r="HN23" s="36"/>
      <c r="HO23" s="44"/>
      <c r="HR23" s="36"/>
      <c r="HS23" s="44"/>
      <c r="HV23" s="36"/>
      <c r="HW23" s="44"/>
      <c r="HZ23" s="36"/>
      <c r="IA23" s="44">
        <v>2</v>
      </c>
      <c r="IC23" s="37">
        <v>9</v>
      </c>
      <c r="ID23" s="36"/>
      <c r="IE23" s="44"/>
      <c r="IH23" s="36"/>
      <c r="II23" s="44"/>
      <c r="IL23" s="36"/>
      <c r="IM23" s="125"/>
      <c r="IN23" s="60"/>
      <c r="IO23" s="60"/>
      <c r="IP23" s="61"/>
    </row>
    <row r="24" spans="1:250" s="37" customFormat="1" ht="12.75">
      <c r="A24" s="72">
        <v>2006</v>
      </c>
      <c r="B24" s="79" t="s">
        <v>548</v>
      </c>
      <c r="C24" s="37">
        <v>3</v>
      </c>
      <c r="E24" s="37">
        <v>13</v>
      </c>
      <c r="F24" s="36"/>
      <c r="G24" s="37">
        <v>3</v>
      </c>
      <c r="H24" s="37">
        <v>1</v>
      </c>
      <c r="I24" s="37">
        <v>5</v>
      </c>
      <c r="J24" s="36">
        <v>1</v>
      </c>
      <c r="K24" s="37">
        <v>3</v>
      </c>
      <c r="L24" s="37">
        <v>2</v>
      </c>
      <c r="M24" s="37">
        <v>4</v>
      </c>
      <c r="N24" s="36">
        <v>0</v>
      </c>
      <c r="O24" s="37">
        <v>6</v>
      </c>
      <c r="P24" s="37">
        <v>3</v>
      </c>
      <c r="Q24" s="37">
        <v>9</v>
      </c>
      <c r="R24" s="36">
        <v>3</v>
      </c>
      <c r="S24" s="37">
        <v>5.3</v>
      </c>
      <c r="T24" s="37">
        <v>2</v>
      </c>
      <c r="U24" s="37">
        <v>7</v>
      </c>
      <c r="V24" s="36">
        <v>0</v>
      </c>
      <c r="W24" s="37">
        <v>3</v>
      </c>
      <c r="X24" s="37">
        <v>0</v>
      </c>
      <c r="Y24" s="37">
        <v>7</v>
      </c>
      <c r="Z24" s="36">
        <v>2</v>
      </c>
      <c r="AA24" s="37">
        <v>3</v>
      </c>
      <c r="AB24" s="37">
        <v>0</v>
      </c>
      <c r="AC24" s="37">
        <v>14</v>
      </c>
      <c r="AD24" s="36">
        <v>0</v>
      </c>
      <c r="AE24" s="37">
        <v>3</v>
      </c>
      <c r="AF24" s="37">
        <v>0</v>
      </c>
      <c r="AG24" s="37">
        <v>23</v>
      </c>
      <c r="AH24" s="36">
        <v>2</v>
      </c>
      <c r="AI24" s="37">
        <v>3</v>
      </c>
      <c r="AJ24" s="37">
        <v>0</v>
      </c>
      <c r="AK24" s="37">
        <v>16</v>
      </c>
      <c r="AL24" s="36">
        <v>0</v>
      </c>
      <c r="AP24" s="36"/>
      <c r="AT24" s="36"/>
      <c r="AX24" s="36"/>
      <c r="BB24" s="36"/>
      <c r="BF24" s="36"/>
      <c r="BJ24" s="36"/>
      <c r="BN24" s="36"/>
      <c r="BR24" s="36"/>
      <c r="BS24" s="44"/>
      <c r="BV24" s="36"/>
      <c r="BW24" s="44"/>
      <c r="BZ24" s="36"/>
      <c r="CA24" s="44"/>
      <c r="CD24" s="36"/>
      <c r="CE24" s="44"/>
      <c r="CH24" s="36"/>
      <c r="CI24" s="44"/>
      <c r="CL24" s="36"/>
      <c r="CM24" s="44"/>
      <c r="CP24" s="36"/>
      <c r="CQ24" s="44"/>
      <c r="CT24" s="36"/>
      <c r="CU24" s="44"/>
      <c r="CX24" s="36"/>
      <c r="CY24" s="44"/>
      <c r="DB24" s="36"/>
      <c r="DC24" s="44"/>
      <c r="DF24" s="36"/>
      <c r="DG24" s="44"/>
      <c r="DJ24" s="36"/>
      <c r="DK24" s="44"/>
      <c r="DN24" s="36"/>
      <c r="DO24" s="44"/>
      <c r="DR24" s="36"/>
      <c r="DS24" s="44"/>
      <c r="DV24" s="38"/>
      <c r="DW24" s="44"/>
      <c r="DZ24" s="36"/>
      <c r="EA24" s="44"/>
      <c r="ED24" s="36"/>
      <c r="EE24" s="44"/>
      <c r="EH24" s="36"/>
      <c r="EI24" s="44"/>
      <c r="EL24" s="36"/>
      <c r="EM24" s="44"/>
      <c r="EP24" s="36"/>
      <c r="EQ24" s="44"/>
      <c r="ET24" s="36"/>
      <c r="EU24" s="44"/>
      <c r="EX24" s="36"/>
      <c r="EY24" s="38">
        <v>4</v>
      </c>
      <c r="FA24" s="37">
        <v>10</v>
      </c>
      <c r="FB24" s="36">
        <v>1</v>
      </c>
      <c r="FC24" s="37">
        <v>6</v>
      </c>
      <c r="FE24" s="37">
        <v>17</v>
      </c>
      <c r="FF24" s="36">
        <v>2</v>
      </c>
      <c r="FG24" s="37">
        <v>5</v>
      </c>
      <c r="FH24" s="38">
        <v>2</v>
      </c>
      <c r="FI24" s="38">
        <v>8</v>
      </c>
      <c r="FJ24" s="36">
        <v>0</v>
      </c>
      <c r="FK24" s="38">
        <v>3</v>
      </c>
      <c r="FM24" s="37">
        <v>12</v>
      </c>
      <c r="FN24" s="36">
        <v>0</v>
      </c>
      <c r="FO24" s="37">
        <v>2</v>
      </c>
      <c r="FQ24" s="37">
        <v>17</v>
      </c>
      <c r="FR24" s="36"/>
      <c r="FV24" s="36"/>
      <c r="FZ24" s="36"/>
      <c r="GD24" s="36"/>
      <c r="GH24" s="36"/>
      <c r="GL24" s="36"/>
      <c r="GP24" s="36"/>
      <c r="GQ24" s="37">
        <v>3</v>
      </c>
      <c r="GS24" s="37">
        <v>15</v>
      </c>
      <c r="GT24" s="36"/>
      <c r="GU24" s="37">
        <v>3</v>
      </c>
      <c r="GW24" s="37">
        <v>13</v>
      </c>
      <c r="GX24" s="36"/>
      <c r="GY24" s="37">
        <v>3</v>
      </c>
      <c r="HA24" s="37">
        <v>23</v>
      </c>
      <c r="HB24" s="36">
        <v>1</v>
      </c>
      <c r="HC24" s="44"/>
      <c r="HF24" s="36"/>
      <c r="HG24" s="44"/>
      <c r="HJ24" s="36"/>
      <c r="HK24" s="44"/>
      <c r="HN24" s="36"/>
      <c r="HO24" s="44"/>
      <c r="HR24" s="36"/>
      <c r="HS24" s="44"/>
      <c r="HV24" s="36"/>
      <c r="HW24" s="44"/>
      <c r="HZ24" s="36"/>
      <c r="IA24" s="44"/>
      <c r="ID24" s="36"/>
      <c r="IE24" s="44"/>
      <c r="IH24" s="36"/>
      <c r="II24" s="44"/>
      <c r="IL24" s="36"/>
      <c r="IM24" s="125"/>
      <c r="IN24" s="60"/>
      <c r="IO24" s="60"/>
      <c r="IP24" s="61"/>
    </row>
    <row r="25" spans="1:250" s="37" customFormat="1" ht="13.5" thickBot="1">
      <c r="A25" s="31">
        <v>2007</v>
      </c>
      <c r="B25" s="79"/>
      <c r="F25" s="36"/>
      <c r="G25" s="37">
        <v>2</v>
      </c>
      <c r="I25" s="37">
        <v>6</v>
      </c>
      <c r="J25" s="36">
        <v>1</v>
      </c>
      <c r="K25" s="37">
        <v>3</v>
      </c>
      <c r="L25" s="37">
        <v>2</v>
      </c>
      <c r="M25" s="37">
        <v>4</v>
      </c>
      <c r="N25" s="36"/>
      <c r="R25" s="36"/>
      <c r="S25" s="37">
        <v>4</v>
      </c>
      <c r="U25" s="37">
        <v>16</v>
      </c>
      <c r="V25" s="36">
        <v>1</v>
      </c>
      <c r="Z25" s="36"/>
      <c r="AD25" s="36"/>
      <c r="AH25" s="36"/>
      <c r="AI25" s="37">
        <v>3</v>
      </c>
      <c r="AJ25" s="37">
        <v>1</v>
      </c>
      <c r="AK25" s="37">
        <v>17</v>
      </c>
      <c r="AL25" s="36">
        <v>1</v>
      </c>
      <c r="AP25" s="36"/>
      <c r="AT25" s="36"/>
      <c r="AU25" s="53">
        <v>3</v>
      </c>
      <c r="AV25" s="53">
        <v>1</v>
      </c>
      <c r="AW25" s="53">
        <v>24</v>
      </c>
      <c r="AX25" s="54">
        <v>1</v>
      </c>
      <c r="BB25" s="36"/>
      <c r="BF25" s="36"/>
      <c r="BJ25" s="36"/>
      <c r="BN25" s="36"/>
      <c r="BR25" s="36"/>
      <c r="BS25" s="44" t="s">
        <v>174</v>
      </c>
      <c r="BV25" s="36"/>
      <c r="BW25" s="44">
        <v>2</v>
      </c>
      <c r="BY25" s="37">
        <v>9</v>
      </c>
      <c r="BZ25" s="36"/>
      <c r="CA25" s="55">
        <v>3</v>
      </c>
      <c r="CB25" s="53">
        <v>1</v>
      </c>
      <c r="CC25" s="53">
        <v>3</v>
      </c>
      <c r="CD25" s="54">
        <v>3</v>
      </c>
      <c r="CE25" s="44"/>
      <c r="CH25" s="36"/>
      <c r="CI25" s="44"/>
      <c r="CL25" s="36"/>
      <c r="CM25" s="55">
        <v>4</v>
      </c>
      <c r="CN25" s="53"/>
      <c r="CO25" s="53">
        <v>18</v>
      </c>
      <c r="CP25" s="54"/>
      <c r="CQ25" s="44"/>
      <c r="CT25" s="36"/>
      <c r="CU25" s="44"/>
      <c r="CX25" s="36"/>
      <c r="CY25" s="44"/>
      <c r="DB25" s="36"/>
      <c r="DC25" s="44"/>
      <c r="DF25" s="36"/>
      <c r="DG25" s="44"/>
      <c r="DJ25" s="36"/>
      <c r="DK25" s="44"/>
      <c r="DN25" s="36"/>
      <c r="DO25" s="44"/>
      <c r="DR25" s="36"/>
      <c r="DS25" s="44">
        <v>10</v>
      </c>
      <c r="DV25" s="38"/>
      <c r="DW25" s="44"/>
      <c r="DZ25" s="36"/>
      <c r="EA25" s="44">
        <v>10</v>
      </c>
      <c r="EC25" s="37">
        <v>100</v>
      </c>
      <c r="ED25" s="36"/>
      <c r="EE25" s="44"/>
      <c r="EH25" s="36"/>
      <c r="EI25" s="44"/>
      <c r="EL25" s="36"/>
      <c r="EM25" s="44"/>
      <c r="EP25" s="36"/>
      <c r="EQ25" s="44"/>
      <c r="ET25" s="36"/>
      <c r="EU25" s="44"/>
      <c r="EX25" s="36"/>
      <c r="EY25" s="37">
        <v>5</v>
      </c>
      <c r="FA25" s="37">
        <v>26</v>
      </c>
      <c r="FB25" s="36"/>
      <c r="FC25" s="37">
        <v>6</v>
      </c>
      <c r="FD25" s="37">
        <v>2</v>
      </c>
      <c r="FE25" s="37">
        <v>17</v>
      </c>
      <c r="FF25" s="36">
        <v>1</v>
      </c>
      <c r="FG25" s="37">
        <v>7</v>
      </c>
      <c r="FH25" s="37">
        <v>1</v>
      </c>
      <c r="FI25" s="37">
        <v>25</v>
      </c>
      <c r="FJ25" s="36">
        <v>3</v>
      </c>
      <c r="FN25" s="36"/>
      <c r="FR25" s="36"/>
      <c r="FV25" s="36"/>
      <c r="FW25" s="37">
        <v>5</v>
      </c>
      <c r="FY25" s="37">
        <v>36</v>
      </c>
      <c r="FZ25" s="36"/>
      <c r="GD25" s="36"/>
      <c r="GH25" s="36"/>
      <c r="GI25" s="37">
        <v>1</v>
      </c>
      <c r="GK25" s="37">
        <v>9</v>
      </c>
      <c r="GL25" s="36"/>
      <c r="GP25" s="36"/>
      <c r="GQ25" s="37">
        <v>3</v>
      </c>
      <c r="GS25" s="37">
        <v>29</v>
      </c>
      <c r="GT25" s="36"/>
      <c r="GU25" s="37">
        <v>2</v>
      </c>
      <c r="GW25" s="37">
        <v>14</v>
      </c>
      <c r="GX25" s="36"/>
      <c r="GY25" s="37">
        <v>2</v>
      </c>
      <c r="HA25" s="37">
        <v>29</v>
      </c>
      <c r="HB25" s="36"/>
      <c r="HC25" s="44"/>
      <c r="HF25" s="36"/>
      <c r="HG25" s="44"/>
      <c r="HJ25" s="36"/>
      <c r="HK25" s="44"/>
      <c r="HN25" s="36"/>
      <c r="HO25" s="44"/>
      <c r="HR25" s="36"/>
      <c r="HS25" s="44"/>
      <c r="HV25" s="36"/>
      <c r="HW25" s="44"/>
      <c r="HZ25" s="36"/>
      <c r="IA25" s="44"/>
      <c r="ID25" s="36"/>
      <c r="IE25" s="44"/>
      <c r="IH25" s="36"/>
      <c r="II25" s="44"/>
      <c r="IL25" s="36"/>
      <c r="IM25" s="125"/>
      <c r="IN25" s="60"/>
      <c r="IO25" s="60"/>
      <c r="IP25" s="61"/>
    </row>
    <row r="26" spans="1:250" s="40" customFormat="1" ht="13.5" thickBot="1">
      <c r="A26" s="86" t="s">
        <v>175</v>
      </c>
      <c r="B26" s="39"/>
      <c r="C26" s="40">
        <f aca="true" t="shared" si="0" ref="C26:AH26">SUM(C5:C25)</f>
        <v>3</v>
      </c>
      <c r="D26" s="40">
        <f t="shared" si="0"/>
        <v>0</v>
      </c>
      <c r="E26" s="40">
        <f t="shared" si="0"/>
        <v>13</v>
      </c>
      <c r="F26" s="39">
        <f t="shared" si="0"/>
        <v>0</v>
      </c>
      <c r="G26" s="167">
        <f t="shared" si="0"/>
        <v>58.7</v>
      </c>
      <c r="H26" s="167">
        <f t="shared" si="0"/>
        <v>12</v>
      </c>
      <c r="I26" s="167">
        <f t="shared" si="0"/>
        <v>220</v>
      </c>
      <c r="J26" s="168">
        <f t="shared" si="0"/>
        <v>24</v>
      </c>
      <c r="K26" s="40">
        <f t="shared" si="0"/>
        <v>10</v>
      </c>
      <c r="L26" s="40">
        <f t="shared" si="0"/>
        <v>4</v>
      </c>
      <c r="M26" s="40">
        <f t="shared" si="0"/>
        <v>32</v>
      </c>
      <c r="N26" s="39">
        <f t="shared" si="0"/>
        <v>0</v>
      </c>
      <c r="O26" s="40">
        <f t="shared" si="0"/>
        <v>6</v>
      </c>
      <c r="P26" s="40">
        <f t="shared" si="0"/>
        <v>3</v>
      </c>
      <c r="Q26" s="40">
        <f t="shared" si="0"/>
        <v>9</v>
      </c>
      <c r="R26" s="39">
        <f t="shared" si="0"/>
        <v>3</v>
      </c>
      <c r="S26" s="40">
        <f t="shared" si="0"/>
        <v>28.3</v>
      </c>
      <c r="T26" s="40">
        <f t="shared" si="0"/>
        <v>4</v>
      </c>
      <c r="U26" s="40">
        <f t="shared" si="0"/>
        <v>94</v>
      </c>
      <c r="V26" s="39">
        <f t="shared" si="0"/>
        <v>7</v>
      </c>
      <c r="W26" s="40">
        <f t="shared" si="0"/>
        <v>8</v>
      </c>
      <c r="X26" s="40">
        <f t="shared" si="0"/>
        <v>1</v>
      </c>
      <c r="Y26" s="40">
        <f t="shared" si="0"/>
        <v>26</v>
      </c>
      <c r="Z26" s="39">
        <f t="shared" si="0"/>
        <v>2</v>
      </c>
      <c r="AA26" s="40">
        <f t="shared" si="0"/>
        <v>3</v>
      </c>
      <c r="AB26" s="40">
        <f t="shared" si="0"/>
        <v>0</v>
      </c>
      <c r="AC26" s="40">
        <f t="shared" si="0"/>
        <v>14</v>
      </c>
      <c r="AD26" s="39">
        <f t="shared" si="0"/>
        <v>0</v>
      </c>
      <c r="AE26" s="40">
        <f t="shared" si="0"/>
        <v>16</v>
      </c>
      <c r="AF26" s="40">
        <f t="shared" si="0"/>
        <v>1</v>
      </c>
      <c r="AG26" s="40">
        <f t="shared" si="0"/>
        <v>71</v>
      </c>
      <c r="AH26" s="39">
        <f t="shared" si="0"/>
        <v>5</v>
      </c>
      <c r="AI26" s="40">
        <f aca="true" t="shared" si="1" ref="AI26:BN26">SUM(AI5:AI25)</f>
        <v>19</v>
      </c>
      <c r="AJ26" s="40">
        <f t="shared" si="1"/>
        <v>2</v>
      </c>
      <c r="AK26" s="40">
        <f t="shared" si="1"/>
        <v>79</v>
      </c>
      <c r="AL26" s="39">
        <f t="shared" si="1"/>
        <v>5</v>
      </c>
      <c r="AM26" s="40">
        <f t="shared" si="1"/>
        <v>4</v>
      </c>
      <c r="AN26" s="40">
        <f t="shared" si="1"/>
        <v>0</v>
      </c>
      <c r="AO26" s="40">
        <f t="shared" si="1"/>
        <v>14</v>
      </c>
      <c r="AP26" s="39">
        <f t="shared" si="1"/>
        <v>2</v>
      </c>
      <c r="AQ26" s="40">
        <f t="shared" si="1"/>
        <v>5</v>
      </c>
      <c r="AR26" s="40">
        <f t="shared" si="1"/>
        <v>0</v>
      </c>
      <c r="AS26" s="40">
        <f t="shared" si="1"/>
        <v>14</v>
      </c>
      <c r="AT26" s="39">
        <f t="shared" si="1"/>
        <v>1</v>
      </c>
      <c r="AU26" s="40">
        <f t="shared" si="1"/>
        <v>15</v>
      </c>
      <c r="AV26" s="40">
        <f t="shared" si="1"/>
        <v>2</v>
      </c>
      <c r="AW26" s="40">
        <f t="shared" si="1"/>
        <v>61</v>
      </c>
      <c r="AX26" s="39">
        <f t="shared" si="1"/>
        <v>7</v>
      </c>
      <c r="AY26" s="40">
        <f t="shared" si="1"/>
        <v>7</v>
      </c>
      <c r="AZ26" s="40">
        <f t="shared" si="1"/>
        <v>0</v>
      </c>
      <c r="BA26" s="40">
        <f t="shared" si="1"/>
        <v>40</v>
      </c>
      <c r="BB26" s="39">
        <f t="shared" si="1"/>
        <v>0</v>
      </c>
      <c r="BC26" s="165">
        <f aca="true" t="shared" si="2" ref="BC26:BJ26">SUM(BC5:BC25)</f>
        <v>18</v>
      </c>
      <c r="BD26" s="165">
        <f t="shared" si="2"/>
        <v>2</v>
      </c>
      <c r="BE26" s="165">
        <f t="shared" si="2"/>
        <v>67</v>
      </c>
      <c r="BF26" s="166">
        <f t="shared" si="2"/>
        <v>5</v>
      </c>
      <c r="BG26" s="165">
        <f t="shared" si="2"/>
        <v>6</v>
      </c>
      <c r="BH26" s="165">
        <f t="shared" si="2"/>
        <v>3</v>
      </c>
      <c r="BI26" s="165">
        <f t="shared" si="2"/>
        <v>11</v>
      </c>
      <c r="BJ26" s="166">
        <f t="shared" si="2"/>
        <v>6</v>
      </c>
      <c r="BK26" s="40">
        <f t="shared" si="1"/>
        <v>31</v>
      </c>
      <c r="BL26" s="40">
        <f t="shared" si="1"/>
        <v>5</v>
      </c>
      <c r="BM26" s="40">
        <f t="shared" si="1"/>
        <v>75</v>
      </c>
      <c r="BN26" s="39">
        <f t="shared" si="1"/>
        <v>10</v>
      </c>
      <c r="BO26" s="165">
        <f aca="true" t="shared" si="3" ref="BO26:CL26">SUM(BO5:BO25)</f>
        <v>5.1</v>
      </c>
      <c r="BP26" s="165">
        <f t="shared" si="3"/>
        <v>1</v>
      </c>
      <c r="BQ26" s="165">
        <f t="shared" si="3"/>
        <v>13</v>
      </c>
      <c r="BR26" s="166">
        <f t="shared" si="3"/>
        <v>3</v>
      </c>
      <c r="BS26" s="164">
        <f t="shared" si="3"/>
        <v>7.2</v>
      </c>
      <c r="BT26" s="165">
        <f t="shared" si="3"/>
        <v>3</v>
      </c>
      <c r="BU26" s="165">
        <f t="shared" si="3"/>
        <v>18</v>
      </c>
      <c r="BV26" s="166">
        <f t="shared" si="3"/>
        <v>4</v>
      </c>
      <c r="BW26" s="45">
        <f t="shared" si="3"/>
        <v>21</v>
      </c>
      <c r="BX26" s="40">
        <f t="shared" si="3"/>
        <v>0</v>
      </c>
      <c r="BY26" s="40">
        <f t="shared" si="3"/>
        <v>88</v>
      </c>
      <c r="BZ26" s="39">
        <f t="shared" si="3"/>
        <v>4</v>
      </c>
      <c r="CA26" s="45">
        <f t="shared" si="3"/>
        <v>7</v>
      </c>
      <c r="CB26" s="40">
        <f t="shared" si="3"/>
        <v>1</v>
      </c>
      <c r="CC26" s="40">
        <f t="shared" si="3"/>
        <v>24</v>
      </c>
      <c r="CD26" s="39">
        <f t="shared" si="3"/>
        <v>4</v>
      </c>
      <c r="CE26" s="164">
        <f t="shared" si="3"/>
        <v>8</v>
      </c>
      <c r="CF26" s="165">
        <f t="shared" si="3"/>
        <v>0</v>
      </c>
      <c r="CG26" s="165">
        <f t="shared" si="3"/>
        <v>25</v>
      </c>
      <c r="CH26" s="166">
        <f t="shared" si="3"/>
        <v>2</v>
      </c>
      <c r="CI26" s="45">
        <f t="shared" si="3"/>
        <v>20</v>
      </c>
      <c r="CJ26" s="40">
        <f t="shared" si="3"/>
        <v>3</v>
      </c>
      <c r="CK26" s="40">
        <f t="shared" si="3"/>
        <v>77</v>
      </c>
      <c r="CL26" s="39">
        <f t="shared" si="3"/>
        <v>5</v>
      </c>
      <c r="CM26" s="45">
        <f aca="true" t="shared" si="4" ref="CM26:DR26">SUM(CM5:CM25)</f>
        <v>7</v>
      </c>
      <c r="CN26" s="40">
        <f t="shared" si="4"/>
        <v>0</v>
      </c>
      <c r="CO26" s="40">
        <f t="shared" si="4"/>
        <v>34</v>
      </c>
      <c r="CP26" s="39">
        <f t="shared" si="4"/>
        <v>1</v>
      </c>
      <c r="CQ26" s="164">
        <f t="shared" si="4"/>
        <v>13</v>
      </c>
      <c r="CR26" s="165">
        <f t="shared" si="4"/>
        <v>3</v>
      </c>
      <c r="CS26" s="165">
        <f t="shared" si="4"/>
        <v>41</v>
      </c>
      <c r="CT26" s="166">
        <f t="shared" si="4"/>
        <v>5</v>
      </c>
      <c r="CU26" s="164">
        <f t="shared" si="4"/>
        <v>14</v>
      </c>
      <c r="CV26" s="165">
        <f t="shared" si="4"/>
        <v>1</v>
      </c>
      <c r="CW26" s="165">
        <f t="shared" si="4"/>
        <v>52</v>
      </c>
      <c r="CX26" s="166">
        <f t="shared" si="4"/>
        <v>2</v>
      </c>
      <c r="CY26" s="164">
        <f t="shared" si="4"/>
        <v>6</v>
      </c>
      <c r="CZ26" s="165">
        <f t="shared" si="4"/>
        <v>0</v>
      </c>
      <c r="DA26" s="165">
        <f t="shared" si="4"/>
        <v>32</v>
      </c>
      <c r="DB26" s="166">
        <f t="shared" si="4"/>
        <v>2</v>
      </c>
      <c r="DC26" s="164">
        <f t="shared" si="4"/>
        <v>12</v>
      </c>
      <c r="DD26" s="165">
        <f t="shared" si="4"/>
        <v>1</v>
      </c>
      <c r="DE26" s="165">
        <f t="shared" si="4"/>
        <v>58</v>
      </c>
      <c r="DF26" s="166">
        <f t="shared" si="4"/>
        <v>0</v>
      </c>
      <c r="DG26" s="164">
        <f t="shared" si="4"/>
        <v>3</v>
      </c>
      <c r="DH26" s="165">
        <f t="shared" si="4"/>
        <v>0</v>
      </c>
      <c r="DI26" s="165">
        <f t="shared" si="4"/>
        <v>11</v>
      </c>
      <c r="DJ26" s="166">
        <f t="shared" si="4"/>
        <v>0</v>
      </c>
      <c r="DK26" s="164">
        <f t="shared" si="4"/>
        <v>6</v>
      </c>
      <c r="DL26" s="165">
        <f t="shared" si="4"/>
        <v>0</v>
      </c>
      <c r="DM26" s="165">
        <f t="shared" si="4"/>
        <v>36</v>
      </c>
      <c r="DN26" s="166">
        <f t="shared" si="4"/>
        <v>1</v>
      </c>
      <c r="DO26" s="164">
        <f t="shared" si="4"/>
        <v>11</v>
      </c>
      <c r="DP26" s="165">
        <f t="shared" si="4"/>
        <v>1</v>
      </c>
      <c r="DQ26" s="165">
        <f t="shared" si="4"/>
        <v>60</v>
      </c>
      <c r="DR26" s="166">
        <f t="shared" si="4"/>
        <v>1</v>
      </c>
      <c r="DS26" s="164">
        <f aca="true" t="shared" si="5" ref="DS26:ED26">SUM(DS5:DS25)</f>
        <v>22</v>
      </c>
      <c r="DT26" s="165">
        <f t="shared" si="5"/>
        <v>0</v>
      </c>
      <c r="DU26" s="165">
        <f t="shared" si="5"/>
        <v>67</v>
      </c>
      <c r="DV26" s="165">
        <f t="shared" si="5"/>
        <v>5</v>
      </c>
      <c r="DW26" s="45">
        <f t="shared" si="5"/>
        <v>22</v>
      </c>
      <c r="DX26" s="40">
        <f t="shared" si="5"/>
        <v>5</v>
      </c>
      <c r="DY26" s="40">
        <f t="shared" si="5"/>
        <v>66</v>
      </c>
      <c r="DZ26" s="39">
        <f t="shared" si="5"/>
        <v>5</v>
      </c>
      <c r="EA26" s="164">
        <f t="shared" si="5"/>
        <v>26</v>
      </c>
      <c r="EB26" s="165">
        <f t="shared" si="5"/>
        <v>6</v>
      </c>
      <c r="EC26" s="165">
        <f t="shared" si="5"/>
        <v>130</v>
      </c>
      <c r="ED26" s="166">
        <f t="shared" si="5"/>
        <v>7</v>
      </c>
      <c r="EE26" s="164">
        <f>SUM(EE5:EE25)</f>
        <v>7</v>
      </c>
      <c r="EF26" s="165">
        <f>SUM(EF5:EF25)</f>
        <v>0</v>
      </c>
      <c r="EG26" s="165">
        <f>SUM(EG5:EG25)</f>
        <v>43</v>
      </c>
      <c r="EH26" s="166">
        <f>SUM(EH5:EH25)</f>
        <v>2</v>
      </c>
      <c r="EI26" s="164">
        <f>SUM(EI5:EI25)</f>
        <v>8</v>
      </c>
      <c r="EJ26" s="165">
        <f>SUM(EJ5:EJ25)</f>
        <v>1</v>
      </c>
      <c r="EK26" s="165">
        <f>SUM(EK5:EK25)</f>
        <v>29</v>
      </c>
      <c r="EL26" s="166">
        <f>SUM(EL5:EL25)</f>
        <v>1</v>
      </c>
      <c r="EM26" s="164">
        <f>SUM(EM5:EM25)</f>
        <v>5</v>
      </c>
      <c r="EN26" s="165">
        <f>SUM(EN5:EN25)</f>
        <v>1</v>
      </c>
      <c r="EO26" s="165">
        <f>SUM(EO5:EO25)</f>
        <v>28</v>
      </c>
      <c r="EP26" s="166">
        <f>SUM(EP5:EP25)</f>
        <v>1</v>
      </c>
      <c r="EQ26" s="164">
        <f>SUM(EQ5:EQ25)</f>
        <v>6</v>
      </c>
      <c r="ER26" s="165">
        <f>SUM(ER5:ER25)</f>
        <v>1</v>
      </c>
      <c r="ES26" s="165">
        <f>SUM(ES5:ES25)</f>
        <v>13</v>
      </c>
      <c r="ET26" s="166">
        <f>SUM(ET5:ET25)</f>
        <v>4</v>
      </c>
      <c r="EU26" s="164">
        <f>SUM(EU5:EU25)</f>
        <v>3</v>
      </c>
      <c r="EV26" s="165">
        <f>SUM(EV5:EV25)</f>
        <v>0</v>
      </c>
      <c r="EW26" s="165">
        <f>SUM(EW5:EW25)</f>
        <v>24</v>
      </c>
      <c r="EX26" s="166">
        <f>SUM(EX5:EX25)</f>
        <v>2</v>
      </c>
      <c r="EY26" s="162">
        <f aca="true" t="shared" si="6" ref="EY26:FV26">SUM(EY5:EY25)</f>
        <v>49</v>
      </c>
      <c r="EZ26" s="162">
        <f t="shared" si="6"/>
        <v>3</v>
      </c>
      <c r="FA26" s="40">
        <f t="shared" si="6"/>
        <v>218</v>
      </c>
      <c r="FB26" s="163">
        <f t="shared" si="6"/>
        <v>12</v>
      </c>
      <c r="FC26" s="40">
        <f t="shared" si="6"/>
        <v>38</v>
      </c>
      <c r="FD26" s="40">
        <f t="shared" si="6"/>
        <v>6</v>
      </c>
      <c r="FE26" s="40">
        <f t="shared" si="6"/>
        <v>132</v>
      </c>
      <c r="FF26" s="39">
        <f t="shared" si="6"/>
        <v>7</v>
      </c>
      <c r="FG26" s="40">
        <f t="shared" si="6"/>
        <v>19.4</v>
      </c>
      <c r="FH26" s="40">
        <f t="shared" si="6"/>
        <v>4</v>
      </c>
      <c r="FI26" s="40">
        <f t="shared" si="6"/>
        <v>46</v>
      </c>
      <c r="FJ26" s="39">
        <f t="shared" si="6"/>
        <v>7</v>
      </c>
      <c r="FK26" s="40">
        <f t="shared" si="6"/>
        <v>6</v>
      </c>
      <c r="FL26" s="40">
        <f t="shared" si="6"/>
        <v>0</v>
      </c>
      <c r="FM26" s="40">
        <f t="shared" si="6"/>
        <v>31</v>
      </c>
      <c r="FN26" s="39">
        <f t="shared" si="6"/>
        <v>1</v>
      </c>
      <c r="FO26" s="40">
        <f t="shared" si="6"/>
        <v>6</v>
      </c>
      <c r="FP26" s="40">
        <f t="shared" si="6"/>
        <v>0</v>
      </c>
      <c r="FQ26" s="40">
        <f t="shared" si="6"/>
        <v>35</v>
      </c>
      <c r="FR26" s="39">
        <f t="shared" si="6"/>
        <v>0</v>
      </c>
      <c r="FS26" s="40">
        <f t="shared" si="6"/>
        <v>24</v>
      </c>
      <c r="FT26" s="40">
        <f t="shared" si="6"/>
        <v>0</v>
      </c>
      <c r="FU26" s="40">
        <f t="shared" si="6"/>
        <v>114</v>
      </c>
      <c r="FV26" s="39">
        <f t="shared" si="6"/>
        <v>5</v>
      </c>
      <c r="FW26" s="40">
        <f aca="true" t="shared" si="7" ref="FW26:HB26">SUM(FW5:FW25)</f>
        <v>26</v>
      </c>
      <c r="FX26" s="40">
        <f t="shared" si="7"/>
        <v>0</v>
      </c>
      <c r="FY26" s="40">
        <f t="shared" si="7"/>
        <v>166</v>
      </c>
      <c r="FZ26" s="39">
        <f t="shared" si="7"/>
        <v>10</v>
      </c>
      <c r="GA26" s="40">
        <f t="shared" si="7"/>
        <v>21</v>
      </c>
      <c r="GB26" s="40">
        <f t="shared" si="7"/>
        <v>1</v>
      </c>
      <c r="GC26" s="40">
        <f t="shared" si="7"/>
        <v>136</v>
      </c>
      <c r="GD26" s="39">
        <f t="shared" si="7"/>
        <v>5</v>
      </c>
      <c r="GE26" s="40">
        <f t="shared" si="7"/>
        <v>33</v>
      </c>
      <c r="GF26" s="40">
        <f t="shared" si="7"/>
        <v>0</v>
      </c>
      <c r="GG26" s="40">
        <f t="shared" si="7"/>
        <v>204</v>
      </c>
      <c r="GH26" s="39">
        <f t="shared" si="7"/>
        <v>10</v>
      </c>
      <c r="GI26" s="40">
        <f t="shared" si="7"/>
        <v>15</v>
      </c>
      <c r="GJ26" s="40">
        <f t="shared" si="7"/>
        <v>1</v>
      </c>
      <c r="GK26" s="40">
        <f t="shared" si="7"/>
        <v>111</v>
      </c>
      <c r="GL26" s="39">
        <f t="shared" si="7"/>
        <v>1</v>
      </c>
      <c r="GM26" s="40">
        <f t="shared" si="7"/>
        <v>9</v>
      </c>
      <c r="GN26" s="40">
        <f t="shared" si="7"/>
        <v>1</v>
      </c>
      <c r="GO26" s="40">
        <f t="shared" si="7"/>
        <v>21</v>
      </c>
      <c r="GP26" s="39">
        <f t="shared" si="7"/>
        <v>5</v>
      </c>
      <c r="GQ26" s="40">
        <f t="shared" si="7"/>
        <v>24</v>
      </c>
      <c r="GR26" s="40">
        <f t="shared" si="7"/>
        <v>0</v>
      </c>
      <c r="GS26" s="40">
        <f t="shared" si="7"/>
        <v>134</v>
      </c>
      <c r="GT26" s="39">
        <f t="shared" si="7"/>
        <v>4</v>
      </c>
      <c r="GU26" s="40">
        <f t="shared" si="7"/>
        <v>8</v>
      </c>
      <c r="GV26" s="40">
        <f t="shared" si="7"/>
        <v>0</v>
      </c>
      <c r="GW26" s="40">
        <f t="shared" si="7"/>
        <v>41</v>
      </c>
      <c r="GX26" s="39">
        <f t="shared" si="7"/>
        <v>1</v>
      </c>
      <c r="GY26" s="40">
        <f t="shared" si="7"/>
        <v>39.1</v>
      </c>
      <c r="GZ26" s="40">
        <f t="shared" si="7"/>
        <v>3</v>
      </c>
      <c r="HA26" s="162">
        <f t="shared" si="7"/>
        <v>243</v>
      </c>
      <c r="HB26" s="163">
        <f t="shared" si="7"/>
        <v>11</v>
      </c>
      <c r="HC26" s="45">
        <f aca="true" t="shared" si="8" ref="HC26:HN26">SUM(HC5:HC25)</f>
        <v>8</v>
      </c>
      <c r="HD26" s="40">
        <f t="shared" si="8"/>
        <v>0</v>
      </c>
      <c r="HE26" s="40">
        <f t="shared" si="8"/>
        <v>36</v>
      </c>
      <c r="HF26" s="39">
        <f t="shared" si="8"/>
        <v>1</v>
      </c>
      <c r="HG26" s="45">
        <f t="shared" si="8"/>
        <v>3</v>
      </c>
      <c r="HH26" s="40">
        <f t="shared" si="8"/>
        <v>0</v>
      </c>
      <c r="HI26" s="40">
        <f t="shared" si="8"/>
        <v>22</v>
      </c>
      <c r="HJ26" s="39">
        <f t="shared" si="8"/>
        <v>0</v>
      </c>
      <c r="HK26" s="45">
        <f t="shared" si="8"/>
        <v>4</v>
      </c>
      <c r="HL26" s="40">
        <f t="shared" si="8"/>
        <v>0</v>
      </c>
      <c r="HM26" s="40">
        <f t="shared" si="8"/>
        <v>30</v>
      </c>
      <c r="HN26" s="39">
        <f t="shared" si="8"/>
        <v>0</v>
      </c>
      <c r="HO26" s="45">
        <f>SUM(HO5:HO25)</f>
        <v>1</v>
      </c>
      <c r="HP26" s="40">
        <f>SUM(HP5:HP25)</f>
        <v>0</v>
      </c>
      <c r="HQ26" s="40">
        <f>SUM(HQ5:HQ25)</f>
        <v>6</v>
      </c>
      <c r="HR26" s="39">
        <f>SUM(HR5:HR25)</f>
        <v>0</v>
      </c>
      <c r="HS26" s="45">
        <f>SUM(HS5:HS25)</f>
        <v>12</v>
      </c>
      <c r="HT26" s="40">
        <f>SUM(HT5:HT25)</f>
        <v>2</v>
      </c>
      <c r="HU26" s="40">
        <f>SUM(HU5:HU25)</f>
        <v>55</v>
      </c>
      <c r="HV26" s="39">
        <f>SUM(HV5:HV25)</f>
        <v>1</v>
      </c>
      <c r="HW26" s="45">
        <f>SUM(HW5:HW25)</f>
        <v>21</v>
      </c>
      <c r="HX26" s="40">
        <f>SUM(HX5:HX25)</f>
        <v>1</v>
      </c>
      <c r="HY26" s="40">
        <f>SUM(HY5:HY25)</f>
        <v>136</v>
      </c>
      <c r="HZ26" s="39">
        <f>SUM(HZ5:HZ25)</f>
        <v>5</v>
      </c>
      <c r="IA26" s="45">
        <f>SUM(IA5:IA25)</f>
        <v>14</v>
      </c>
      <c r="IB26" s="40">
        <f>SUM(IB5:IB25)</f>
        <v>0</v>
      </c>
      <c r="IC26" s="40">
        <f>SUM(IC5:IC25)</f>
        <v>115</v>
      </c>
      <c r="ID26" s="39">
        <f>SUM(ID5:ID25)</f>
        <v>3</v>
      </c>
      <c r="IE26" s="45">
        <f>SUM(IE5:IE25)</f>
        <v>8</v>
      </c>
      <c r="IF26" s="40">
        <f>SUM(IF5:IF25)</f>
        <v>0</v>
      </c>
      <c r="IG26" s="40">
        <f>SUM(IG5:IG25)</f>
        <v>58</v>
      </c>
      <c r="IH26" s="39">
        <f>SUM(IH5:IH25)</f>
        <v>5</v>
      </c>
      <c r="II26" s="45">
        <f>SUM(II5:II25)</f>
        <v>1</v>
      </c>
      <c r="IJ26" s="40">
        <f>SUM(IJ5:IJ25)</f>
        <v>0</v>
      </c>
      <c r="IK26" s="40">
        <f>SUM(IK5:IK25)</f>
        <v>18</v>
      </c>
      <c r="IL26" s="39">
        <f>SUM(IL5:IL25)</f>
        <v>0</v>
      </c>
      <c r="IM26" s="129" t="e">
        <f>MAX(II26,IE26,IA26,HW26,HS26,HO26,#REF!,HK26,HG26,HC26,GY26,GU26,GQ26,GM26,GI26,GE26,GA26,FW26,FS26,FO26,FK26,FG26,FC26,EY26)</f>
        <v>#REF!</v>
      </c>
      <c r="IN26" s="130" t="e">
        <f>MAX(IJ26,IF26,IB26,HX26,HT26,HP26,#REF!,HL26,HH26,HD26,GZ26,GV26,GR26,GN26,GJ26,GF26,GB26,FX26,FT26,FP26,FL26,FH26,FD26,EZ26)</f>
        <v>#REF!</v>
      </c>
      <c r="IO26" s="130" t="e">
        <f>MAX(IK26,IG26,IC26,HY26,HU26,HQ26,#REF!,HM26,HI26,HE26,HA26,GW26,GS26,GO26,GK26,GG26,GC26,FY26,FU26,FQ26,FM26,FI26,FE26,FA26)</f>
        <v>#REF!</v>
      </c>
      <c r="IP26" s="131" t="e">
        <f>MAX(IL26,IH26,ID26,HZ26,HV26,HR26,#REF!,HN26,HJ26,HF26,HB26,GX26,GT26,GP26,GL26,GH26,GD26,FZ26,FV26,FR26,FN26,FJ26,FF26,FB26)</f>
        <v>#REF!</v>
      </c>
    </row>
    <row r="27" spans="1:250" s="42" customFormat="1" ht="12.75">
      <c r="A27" s="87" t="s">
        <v>176</v>
      </c>
      <c r="B27" s="41"/>
      <c r="C27" s="42" t="e">
        <f>E26/F26</f>
        <v>#DIV/0!</v>
      </c>
      <c r="F27" s="41"/>
      <c r="G27" s="42">
        <f>I26/J26</f>
        <v>9.166666666666666</v>
      </c>
      <c r="J27" s="41"/>
      <c r="K27" s="42" t="e">
        <f>M26/N26</f>
        <v>#DIV/0!</v>
      </c>
      <c r="N27" s="41"/>
      <c r="O27" s="42">
        <f>Q26/R26</f>
        <v>3</v>
      </c>
      <c r="R27" s="41"/>
      <c r="S27" s="42">
        <f>U26/V26</f>
        <v>13.428571428571429</v>
      </c>
      <c r="V27" s="41"/>
      <c r="W27" s="42">
        <f>Y26/Z26</f>
        <v>13</v>
      </c>
      <c r="Z27" s="41"/>
      <c r="AA27" s="42" t="e">
        <f>AC26/AD26</f>
        <v>#DIV/0!</v>
      </c>
      <c r="AD27" s="41"/>
      <c r="AE27" s="42">
        <f>AG26/AH26</f>
        <v>14.2</v>
      </c>
      <c r="AH27" s="41"/>
      <c r="AI27" s="42">
        <f>AK26/AL26</f>
        <v>15.8</v>
      </c>
      <c r="AL27" s="41"/>
      <c r="AM27" s="42">
        <f>AO26/AP26</f>
        <v>7</v>
      </c>
      <c r="AP27" s="41"/>
      <c r="AQ27" s="42">
        <f>AS26/AT26</f>
        <v>14</v>
      </c>
      <c r="AT27" s="41"/>
      <c r="AU27" s="42">
        <f>AW26/AX26</f>
        <v>8.714285714285714</v>
      </c>
      <c r="AX27" s="41"/>
      <c r="AY27" s="42" t="e">
        <f>BA26/BB26</f>
        <v>#DIV/0!</v>
      </c>
      <c r="BB27" s="41"/>
      <c r="BC27" s="42">
        <f>BE26/BF26</f>
        <v>13.4</v>
      </c>
      <c r="BF27" s="41"/>
      <c r="BG27" s="42">
        <f>BI26/BJ26</f>
        <v>1.8333333333333333</v>
      </c>
      <c r="BJ27" s="41"/>
      <c r="BK27" s="42">
        <f>BM26/BN26</f>
        <v>7.5</v>
      </c>
      <c r="BN27" s="41"/>
      <c r="BO27" s="42">
        <f>BQ26/BR26</f>
        <v>4.333333333333333</v>
      </c>
      <c r="BR27" s="41"/>
      <c r="BS27" s="46">
        <f>BU26/BV26</f>
        <v>4.5</v>
      </c>
      <c r="BV27" s="41"/>
      <c r="BW27" s="46">
        <f>BY26/BZ26</f>
        <v>22</v>
      </c>
      <c r="BZ27" s="41"/>
      <c r="CA27" s="46">
        <f>CC26/CD26</f>
        <v>6</v>
      </c>
      <c r="CD27" s="41"/>
      <c r="CE27" s="46">
        <f>CG26/CH26</f>
        <v>12.5</v>
      </c>
      <c r="CH27" s="41"/>
      <c r="CI27" s="46">
        <f>CK26/CL26</f>
        <v>15.4</v>
      </c>
      <c r="CL27" s="41"/>
      <c r="CM27" s="46">
        <f>CO26/CP26</f>
        <v>34</v>
      </c>
      <c r="CP27" s="41"/>
      <c r="CQ27" s="46">
        <f>CS26/CT26</f>
        <v>8.2</v>
      </c>
      <c r="CT27" s="41"/>
      <c r="CU27" s="46">
        <f>CW26/CX26</f>
        <v>26</v>
      </c>
      <c r="CX27" s="41"/>
      <c r="CY27" s="46">
        <f>DA26/DB26</f>
        <v>16</v>
      </c>
      <c r="DB27" s="41"/>
      <c r="DC27" s="46" t="e">
        <f>DE26/DF26</f>
        <v>#DIV/0!</v>
      </c>
      <c r="DF27" s="41"/>
      <c r="DG27" s="46" t="e">
        <f>DI26/DJ26</f>
        <v>#DIV/0!</v>
      </c>
      <c r="DJ27" s="41"/>
      <c r="DK27" s="46">
        <f>DM26/DN26</f>
        <v>36</v>
      </c>
      <c r="DN27" s="41"/>
      <c r="DO27" s="46">
        <f>DQ26/DR26</f>
        <v>60</v>
      </c>
      <c r="DR27" s="41"/>
      <c r="DS27" s="46">
        <f>DU26/DV26</f>
        <v>13.4</v>
      </c>
      <c r="DV27" s="52"/>
      <c r="DW27" s="46">
        <f>DY26/DZ26</f>
        <v>13.2</v>
      </c>
      <c r="DZ27" s="41"/>
      <c r="EA27" s="46">
        <f>EC26/ED26</f>
        <v>18.571428571428573</v>
      </c>
      <c r="ED27" s="41"/>
      <c r="EE27" s="46">
        <f>EG26/EH26</f>
        <v>21.5</v>
      </c>
      <c r="EH27" s="41"/>
      <c r="EI27" s="46">
        <f>EK26/EL26</f>
        <v>29</v>
      </c>
      <c r="EL27" s="41"/>
      <c r="EM27" s="46">
        <f>EO26/EP26</f>
        <v>28</v>
      </c>
      <c r="EP27" s="41"/>
      <c r="EQ27" s="46">
        <f>ES26/ET26</f>
        <v>3.25</v>
      </c>
      <c r="ET27" s="41"/>
      <c r="EU27" s="46">
        <f>EW26/EX26</f>
        <v>12</v>
      </c>
      <c r="EX27" s="41"/>
      <c r="EY27" s="42">
        <f>FA26/FB26</f>
        <v>18.166666666666668</v>
      </c>
      <c r="FB27" s="41"/>
      <c r="FC27" s="42">
        <f>FE26/FF26</f>
        <v>18.857142857142858</v>
      </c>
      <c r="FF27" s="41"/>
      <c r="FG27" s="42">
        <f>FI26/FJ26</f>
        <v>6.571428571428571</v>
      </c>
      <c r="FJ27" s="41"/>
      <c r="FK27" s="42">
        <f>FM26/FN26</f>
        <v>31</v>
      </c>
      <c r="FN27" s="41"/>
      <c r="FO27" s="42" t="e">
        <f>FQ26/FR26</f>
        <v>#DIV/0!</v>
      </c>
      <c r="FR27" s="41"/>
      <c r="FS27" s="42">
        <f>FU26/FV26</f>
        <v>22.8</v>
      </c>
      <c r="FV27" s="41"/>
      <c r="FW27" s="42">
        <f>FY26/FZ26</f>
        <v>16.6</v>
      </c>
      <c r="FZ27" s="41"/>
      <c r="GA27" s="42">
        <f>GC26/GD26</f>
        <v>27.2</v>
      </c>
      <c r="GD27" s="41"/>
      <c r="GE27" s="42">
        <f>GG26/GH26</f>
        <v>20.4</v>
      </c>
      <c r="GH27" s="41"/>
      <c r="GI27" s="42">
        <f>GK26/GL26</f>
        <v>111</v>
      </c>
      <c r="GL27" s="41"/>
      <c r="GM27" s="42">
        <f>GO26/GP26</f>
        <v>4.2</v>
      </c>
      <c r="GP27" s="41"/>
      <c r="GQ27" s="42">
        <f>GS26/GT26</f>
        <v>33.5</v>
      </c>
      <c r="GT27" s="41"/>
      <c r="GU27" s="42">
        <f>GW26/GX26</f>
        <v>41</v>
      </c>
      <c r="GX27" s="41"/>
      <c r="GY27" s="42">
        <f>HA26/HB26</f>
        <v>22.09090909090909</v>
      </c>
      <c r="HB27" s="41"/>
      <c r="HC27" s="46">
        <f>HE26/HF26</f>
        <v>36</v>
      </c>
      <c r="HF27" s="41"/>
      <c r="HG27" s="46" t="e">
        <f>HI26/HJ26</f>
        <v>#DIV/0!</v>
      </c>
      <c r="HJ27" s="41"/>
      <c r="HK27" s="46" t="e">
        <f>HM26/HN26</f>
        <v>#DIV/0!</v>
      </c>
      <c r="HN27" s="41"/>
      <c r="HO27" s="46" t="e">
        <f>HQ26/HR26</f>
        <v>#DIV/0!</v>
      </c>
      <c r="HR27" s="41"/>
      <c r="HS27" s="46">
        <f>HU26/HV26</f>
        <v>55</v>
      </c>
      <c r="HV27" s="41"/>
      <c r="HW27" s="46">
        <f>HY26/HZ26</f>
        <v>27.2</v>
      </c>
      <c r="HZ27" s="41"/>
      <c r="IA27" s="46">
        <f>IC26/ID26</f>
        <v>38.333333333333336</v>
      </c>
      <c r="ID27" s="41"/>
      <c r="IE27" s="46">
        <f>IG26/IH26</f>
        <v>11.6</v>
      </c>
      <c r="IH27" s="41"/>
      <c r="II27" s="46" t="e">
        <f>IK26/IL26</f>
        <v>#DIV/0!</v>
      </c>
      <c r="IL27" s="52"/>
      <c r="IM27" s="125" t="e">
        <f>MIN(C27:EX27)</f>
        <v>#DIV/0!</v>
      </c>
      <c r="IN27" s="60"/>
      <c r="IO27" s="60"/>
      <c r="IP27" s="61"/>
    </row>
    <row r="28" spans="1:250" s="42" customFormat="1" ht="12.75">
      <c r="A28" s="87" t="s">
        <v>177</v>
      </c>
      <c r="B28" s="41"/>
      <c r="C28" s="42">
        <f>E26/C26</f>
        <v>4.333333333333333</v>
      </c>
      <c r="F28" s="41"/>
      <c r="G28" s="42">
        <f>I26/G26</f>
        <v>3.7478705281090288</v>
      </c>
      <c r="J28" s="41"/>
      <c r="K28" s="42">
        <f>M26/K26</f>
        <v>3.2</v>
      </c>
      <c r="N28" s="41"/>
      <c r="O28" s="42">
        <f>Q26/O26</f>
        <v>1.5</v>
      </c>
      <c r="R28" s="41"/>
      <c r="S28" s="42">
        <f>U26/S26</f>
        <v>3.3215547703180213</v>
      </c>
      <c r="V28" s="41"/>
      <c r="W28" s="42">
        <f>Y26/W26</f>
        <v>3.25</v>
      </c>
      <c r="Z28" s="41"/>
      <c r="AA28" s="42">
        <f>AC26/AA26</f>
        <v>4.666666666666667</v>
      </c>
      <c r="AD28" s="41"/>
      <c r="AE28" s="42">
        <f>AG26/AE26</f>
        <v>4.4375</v>
      </c>
      <c r="AH28" s="41"/>
      <c r="AI28" s="42">
        <f>AK26/AI26</f>
        <v>4.157894736842105</v>
      </c>
      <c r="AL28" s="41"/>
      <c r="AM28" s="42">
        <f>AO26/AM26</f>
        <v>3.5</v>
      </c>
      <c r="AP28" s="41"/>
      <c r="AQ28" s="42">
        <f>AS26/AQ26</f>
        <v>2.8</v>
      </c>
      <c r="AT28" s="41"/>
      <c r="AU28" s="42">
        <f>AW26/AU26</f>
        <v>4.066666666666666</v>
      </c>
      <c r="AX28" s="41"/>
      <c r="AY28" s="42">
        <f>BA26/AY26</f>
        <v>5.714285714285714</v>
      </c>
      <c r="BB28" s="41"/>
      <c r="BC28" s="42">
        <f>BE26/BC26</f>
        <v>3.7222222222222223</v>
      </c>
      <c r="BF28" s="41"/>
      <c r="BG28" s="42">
        <f>BI26/BG26</f>
        <v>1.8333333333333333</v>
      </c>
      <c r="BJ28" s="41"/>
      <c r="BK28" s="42">
        <f>BM26/BK26</f>
        <v>2.4193548387096775</v>
      </c>
      <c r="BN28" s="41"/>
      <c r="BO28" s="42">
        <f>BQ26/BO26</f>
        <v>2.5490196078431375</v>
      </c>
      <c r="BR28" s="41"/>
      <c r="BS28" s="46">
        <f>BU26/BS26</f>
        <v>2.5</v>
      </c>
      <c r="BV28" s="41"/>
      <c r="BW28" s="46">
        <f>BY26/BW26</f>
        <v>4.190476190476191</v>
      </c>
      <c r="BZ28" s="41"/>
      <c r="CA28" s="46">
        <f>CC26/CA26</f>
        <v>3.4285714285714284</v>
      </c>
      <c r="CD28" s="41"/>
      <c r="CE28" s="46">
        <f>CG26/CE26</f>
        <v>3.125</v>
      </c>
      <c r="CH28" s="41"/>
      <c r="CI28" s="46">
        <f>CK26/CI26</f>
        <v>3.85</v>
      </c>
      <c r="CL28" s="41"/>
      <c r="CM28" s="46">
        <f>CO26/CM26</f>
        <v>4.857142857142857</v>
      </c>
      <c r="CP28" s="41"/>
      <c r="CQ28" s="46">
        <f>CS26/CQ26</f>
        <v>3.1538461538461537</v>
      </c>
      <c r="CT28" s="41"/>
      <c r="CU28" s="46">
        <f>CW26/CU26</f>
        <v>3.7142857142857144</v>
      </c>
      <c r="CX28" s="41"/>
      <c r="CY28" s="46">
        <f>DA26/CY26</f>
        <v>5.333333333333333</v>
      </c>
      <c r="DB28" s="41"/>
      <c r="DC28" s="46">
        <f>DE26/DC26</f>
        <v>4.833333333333333</v>
      </c>
      <c r="DF28" s="41"/>
      <c r="DG28" s="46">
        <f>DI26/DG26</f>
        <v>3.6666666666666665</v>
      </c>
      <c r="DJ28" s="41"/>
      <c r="DK28" s="46">
        <f>DM26/DK26</f>
        <v>6</v>
      </c>
      <c r="DN28" s="41"/>
      <c r="DO28" s="46">
        <f>DQ26/DO26</f>
        <v>5.454545454545454</v>
      </c>
      <c r="DR28" s="41"/>
      <c r="DS28" s="46">
        <f>DU26/DS26</f>
        <v>3.0454545454545454</v>
      </c>
      <c r="DV28" s="52"/>
      <c r="DW28" s="46">
        <f>DY26/DW26</f>
        <v>3</v>
      </c>
      <c r="DZ28" s="41"/>
      <c r="EA28" s="46">
        <f>EC26/EA26</f>
        <v>5</v>
      </c>
      <c r="ED28" s="41"/>
      <c r="EE28" s="46">
        <f>EG26/EE26</f>
        <v>6.142857142857143</v>
      </c>
      <c r="EH28" s="41"/>
      <c r="EI28" s="46">
        <f>EK26/EI26</f>
        <v>3.625</v>
      </c>
      <c r="EL28" s="41"/>
      <c r="EM28" s="46">
        <f>EO26/EM26</f>
        <v>5.6</v>
      </c>
      <c r="EP28" s="41"/>
      <c r="EQ28" s="46">
        <f>ES26/EQ26</f>
        <v>2.1666666666666665</v>
      </c>
      <c r="ET28" s="41"/>
      <c r="EU28" s="46">
        <f>EW26/EU26</f>
        <v>8</v>
      </c>
      <c r="EX28" s="41"/>
      <c r="EY28" s="42">
        <f>FA26/EY26</f>
        <v>4.448979591836735</v>
      </c>
      <c r="FB28" s="41"/>
      <c r="FC28" s="42">
        <f>FE26/FC26</f>
        <v>3.473684210526316</v>
      </c>
      <c r="FF28" s="41"/>
      <c r="FG28" s="42">
        <f>FI26/FG26</f>
        <v>2.3711340206185567</v>
      </c>
      <c r="FJ28" s="41"/>
      <c r="FK28" s="42">
        <f>FM26/FK26</f>
        <v>5.166666666666667</v>
      </c>
      <c r="FN28" s="41"/>
      <c r="FO28" s="42">
        <f>FQ26/FO26</f>
        <v>5.833333333333333</v>
      </c>
      <c r="FR28" s="41"/>
      <c r="FS28" s="42">
        <f>FU26/FS26</f>
        <v>4.75</v>
      </c>
      <c r="FV28" s="41"/>
      <c r="FW28" s="42">
        <f>FY26/FW26</f>
        <v>6.384615384615385</v>
      </c>
      <c r="FZ28" s="41"/>
      <c r="GA28" s="42">
        <f>GC26/GA26</f>
        <v>6.476190476190476</v>
      </c>
      <c r="GD28" s="41"/>
      <c r="GE28" s="42">
        <f>GG26/GE26</f>
        <v>6.181818181818182</v>
      </c>
      <c r="GH28" s="41"/>
      <c r="GI28" s="42">
        <f>GK26/GI26</f>
        <v>7.4</v>
      </c>
      <c r="GL28" s="41"/>
      <c r="GM28" s="42">
        <f>GO26/GM26</f>
        <v>2.3333333333333335</v>
      </c>
      <c r="GP28" s="41"/>
      <c r="GQ28" s="42">
        <f>GS26/GQ26</f>
        <v>5.583333333333333</v>
      </c>
      <c r="GT28" s="41"/>
      <c r="GU28" s="42">
        <f>GW26/GU26</f>
        <v>5.125</v>
      </c>
      <c r="GX28" s="41"/>
      <c r="GY28" s="42">
        <f>HA26/GY26</f>
        <v>6.2148337595907925</v>
      </c>
      <c r="HB28" s="41"/>
      <c r="HC28" s="46">
        <f>HE26/HC26</f>
        <v>4.5</v>
      </c>
      <c r="HF28" s="41"/>
      <c r="HG28" s="46">
        <f>HI26/HG26</f>
        <v>7.333333333333333</v>
      </c>
      <c r="HJ28" s="41"/>
      <c r="HK28" s="46">
        <f>HM26/HK26</f>
        <v>7.5</v>
      </c>
      <c r="HN28" s="41"/>
      <c r="HO28" s="46">
        <f>HQ26/HO26</f>
        <v>6</v>
      </c>
      <c r="HR28" s="41"/>
      <c r="HS28" s="46">
        <f>HU26/HS26</f>
        <v>4.583333333333333</v>
      </c>
      <c r="HV28" s="41"/>
      <c r="HW28" s="46">
        <f>HY26/HW26</f>
        <v>6.476190476190476</v>
      </c>
      <c r="HZ28" s="41"/>
      <c r="IA28" s="46">
        <f>IC26/IA26</f>
        <v>8.214285714285714</v>
      </c>
      <c r="ID28" s="41"/>
      <c r="IE28" s="46">
        <f>IG26/IE26</f>
        <v>7.25</v>
      </c>
      <c r="IH28" s="41"/>
      <c r="II28" s="46">
        <f>IK26/II26</f>
        <v>18</v>
      </c>
      <c r="IL28" s="52"/>
      <c r="IM28" s="125">
        <f>MIN(C28:EX28)</f>
        <v>1.5</v>
      </c>
      <c r="IN28" s="60"/>
      <c r="IO28" s="60"/>
      <c r="IP28" s="61"/>
    </row>
    <row r="29" spans="1:250" s="140" customFormat="1" ht="12.75">
      <c r="A29" s="138" t="s">
        <v>178</v>
      </c>
      <c r="B29" s="139"/>
      <c r="C29" s="140" t="e">
        <f>C26*6/F26</f>
        <v>#DIV/0!</v>
      </c>
      <c r="F29" s="139"/>
      <c r="G29" s="140">
        <f>G26*6/J26</f>
        <v>14.675000000000002</v>
      </c>
      <c r="J29" s="139"/>
      <c r="K29" s="140" t="e">
        <f>K26*6/N26</f>
        <v>#DIV/0!</v>
      </c>
      <c r="N29" s="139"/>
      <c r="O29" s="140">
        <f>O26*6/R26</f>
        <v>12</v>
      </c>
      <c r="R29" s="139"/>
      <c r="S29" s="140">
        <f>S26*6/V26</f>
        <v>24.25714285714286</v>
      </c>
      <c r="V29" s="139"/>
      <c r="W29" s="140">
        <f>W26*6/Z26</f>
        <v>24</v>
      </c>
      <c r="Z29" s="139"/>
      <c r="AA29" s="140" t="e">
        <f>AA26*6/AD26</f>
        <v>#DIV/0!</v>
      </c>
      <c r="AD29" s="139"/>
      <c r="AE29" s="140">
        <f>AE26*6/AH26</f>
        <v>19.2</v>
      </c>
      <c r="AH29" s="139"/>
      <c r="AI29" s="140">
        <f>AI26*6/AL26</f>
        <v>22.8</v>
      </c>
      <c r="AL29" s="139"/>
      <c r="AM29" s="140">
        <f>AM26*6/AP26</f>
        <v>12</v>
      </c>
      <c r="AP29" s="139"/>
      <c r="AQ29" s="140">
        <f>AQ26*6/AT26</f>
        <v>30</v>
      </c>
      <c r="AT29" s="139"/>
      <c r="AU29" s="140">
        <f>AU26*6/AX26</f>
        <v>12.857142857142858</v>
      </c>
      <c r="AX29" s="139"/>
      <c r="AY29" s="140" t="e">
        <f>AY26*6/BB26</f>
        <v>#DIV/0!</v>
      </c>
      <c r="BB29" s="139"/>
      <c r="BC29" s="140">
        <f>BC26*6/BF26</f>
        <v>21.6</v>
      </c>
      <c r="BF29" s="139"/>
      <c r="BG29" s="140">
        <f>BG26*6/BJ26</f>
        <v>6</v>
      </c>
      <c r="BJ29" s="139"/>
      <c r="BK29" s="140">
        <f>BK26*6/BN26</f>
        <v>18.6</v>
      </c>
      <c r="BN29" s="139"/>
      <c r="BO29" s="140">
        <f>BO26*6/BR26</f>
        <v>10.2</v>
      </c>
      <c r="BR29" s="139"/>
      <c r="BS29" s="141">
        <f>BS26*6/BV26</f>
        <v>10.8</v>
      </c>
      <c r="BV29" s="139"/>
      <c r="BW29" s="141">
        <f>BW26*6/BZ26</f>
        <v>31.5</v>
      </c>
      <c r="BZ29" s="139"/>
      <c r="CA29" s="141">
        <f>CA26*6/CD26</f>
        <v>10.5</v>
      </c>
      <c r="CD29" s="139"/>
      <c r="CE29" s="141">
        <f>CE26*6/CH26</f>
        <v>24</v>
      </c>
      <c r="CH29" s="139"/>
      <c r="CI29" s="141">
        <f>CI26*6/CL26</f>
        <v>24</v>
      </c>
      <c r="CL29" s="139"/>
      <c r="CM29" s="141">
        <f>CM26*6/CP26</f>
        <v>42</v>
      </c>
      <c r="CP29" s="139"/>
      <c r="CQ29" s="141">
        <f>CQ26*6/CT26</f>
        <v>15.6</v>
      </c>
      <c r="CT29" s="139"/>
      <c r="CU29" s="141">
        <f>CU26*6/CX26</f>
        <v>42</v>
      </c>
      <c r="CX29" s="139"/>
      <c r="CY29" s="141">
        <f>CY26*6/DB26</f>
        <v>18</v>
      </c>
      <c r="DB29" s="139"/>
      <c r="DC29" s="141" t="e">
        <f>DC26*6/DF26</f>
        <v>#DIV/0!</v>
      </c>
      <c r="DF29" s="139"/>
      <c r="DG29" s="141" t="e">
        <f>DG26*6/DJ26</f>
        <v>#DIV/0!</v>
      </c>
      <c r="DJ29" s="139"/>
      <c r="DK29" s="141">
        <f>DK26*6/DN26</f>
        <v>36</v>
      </c>
      <c r="DN29" s="139"/>
      <c r="DO29" s="141">
        <f>DO26*6/DR26</f>
        <v>66</v>
      </c>
      <c r="DR29" s="139"/>
      <c r="DS29" s="141">
        <f>DS26*6/DV26</f>
        <v>26.4</v>
      </c>
      <c r="DW29" s="141">
        <f>DW26*6/DZ26</f>
        <v>26.4</v>
      </c>
      <c r="DZ29" s="139"/>
      <c r="EA29" s="141">
        <f>EA26*6/ED26</f>
        <v>22.285714285714285</v>
      </c>
      <c r="ED29" s="139"/>
      <c r="EE29" s="141">
        <f>EE26*6/EH26</f>
        <v>21</v>
      </c>
      <c r="EH29" s="139"/>
      <c r="EI29" s="141">
        <f>EI26*6/EL26</f>
        <v>48</v>
      </c>
      <c r="EL29" s="139"/>
      <c r="EM29" s="141">
        <f>EM26*6/EP26</f>
        <v>30</v>
      </c>
      <c r="EP29" s="139"/>
      <c r="EQ29" s="141">
        <f>EQ26*6/ET26</f>
        <v>9</v>
      </c>
      <c r="ET29" s="139"/>
      <c r="EU29" s="141">
        <f>EU26*6/EX26</f>
        <v>9</v>
      </c>
      <c r="EX29" s="139"/>
      <c r="EY29" s="140">
        <f>EY26*6/FB26</f>
        <v>24.5</v>
      </c>
      <c r="FB29" s="139"/>
      <c r="FC29" s="140">
        <f>FC26*6/FF26</f>
        <v>32.57142857142857</v>
      </c>
      <c r="FF29" s="139"/>
      <c r="FG29" s="140">
        <f>FG26*6/FJ26</f>
        <v>16.628571428571426</v>
      </c>
      <c r="FJ29" s="139"/>
      <c r="FK29" s="140">
        <f>FK26*6/FN26</f>
        <v>36</v>
      </c>
      <c r="FN29" s="139"/>
      <c r="FO29" s="140" t="e">
        <f>FO26*6/FR26</f>
        <v>#DIV/0!</v>
      </c>
      <c r="FR29" s="139"/>
      <c r="FS29" s="140">
        <f>FS26*6/FV26</f>
        <v>28.8</v>
      </c>
      <c r="FV29" s="139"/>
      <c r="FW29" s="140">
        <f>FW26*6/FZ26</f>
        <v>15.6</v>
      </c>
      <c r="FZ29" s="139"/>
      <c r="GA29" s="140">
        <f>GA26*6/GD26</f>
        <v>25.2</v>
      </c>
      <c r="GD29" s="139"/>
      <c r="GE29" s="140">
        <f>GE26*6/GH26</f>
        <v>19.8</v>
      </c>
      <c r="GH29" s="139"/>
      <c r="GI29" s="140">
        <f>GI26*6/GL26</f>
        <v>90</v>
      </c>
      <c r="GL29" s="139"/>
      <c r="GM29" s="140">
        <f>GM26*6/GP26</f>
        <v>10.8</v>
      </c>
      <c r="GP29" s="139"/>
      <c r="GQ29" s="140">
        <f>GQ26*6/GT26</f>
        <v>36</v>
      </c>
      <c r="GT29" s="139"/>
      <c r="GU29" s="140">
        <f>GU26*6/GX26</f>
        <v>48</v>
      </c>
      <c r="GX29" s="139"/>
      <c r="GY29" s="140">
        <f>GY26*6/HB26</f>
        <v>21.327272727272728</v>
      </c>
      <c r="HB29" s="139"/>
      <c r="HC29" s="141">
        <f>HC26*6/HF26</f>
        <v>48</v>
      </c>
      <c r="HF29" s="139"/>
      <c r="HG29" s="141" t="e">
        <f>HG26*6/HJ26</f>
        <v>#DIV/0!</v>
      </c>
      <c r="HJ29" s="139"/>
      <c r="HK29" s="141" t="e">
        <f>HK26*6/HN26</f>
        <v>#DIV/0!</v>
      </c>
      <c r="HN29" s="139"/>
      <c r="HO29" s="141" t="e">
        <f>HO26*6/HR26</f>
        <v>#DIV/0!</v>
      </c>
      <c r="HR29" s="139"/>
      <c r="HS29" s="141">
        <f>HS26*6/HV26</f>
        <v>72</v>
      </c>
      <c r="HV29" s="139"/>
      <c r="HW29" s="141">
        <f>HW26*6/HZ26</f>
        <v>25.2</v>
      </c>
      <c r="HZ29" s="139"/>
      <c r="IA29" s="141">
        <f>IA26*6/ID26</f>
        <v>28</v>
      </c>
      <c r="ID29" s="139"/>
      <c r="IE29" s="141">
        <f>IE26*6/IH26</f>
        <v>9.6</v>
      </c>
      <c r="IH29" s="139"/>
      <c r="II29" s="141" t="e">
        <f>II26*6/IL26</f>
        <v>#DIV/0!</v>
      </c>
      <c r="IM29" s="125" t="e">
        <f>MIN(C29:EX29)</f>
        <v>#DIV/0!</v>
      </c>
      <c r="IN29" s="142"/>
      <c r="IO29" s="142"/>
      <c r="IP29" s="143"/>
    </row>
    <row r="30" spans="1:250" s="156" customFormat="1" ht="12.75">
      <c r="A30" s="154" t="s">
        <v>23</v>
      </c>
      <c r="B30" s="155"/>
      <c r="F30" s="155">
        <f>IF(F26=0,F26+1,F26)</f>
        <v>1</v>
      </c>
      <c r="J30" s="155">
        <f>IF(J26=0,J26+1,J26)</f>
        <v>24</v>
      </c>
      <c r="N30" s="155">
        <f>IF(N26=0,N26+1,N26)</f>
        <v>1</v>
      </c>
      <c r="R30" s="155">
        <f>IF(R26=0,R26+1,R26)</f>
        <v>3</v>
      </c>
      <c r="V30" s="155">
        <f>IF(V26=0,V26+1,V26)</f>
        <v>7</v>
      </c>
      <c r="Z30" s="155">
        <f>IF(Z26=0,Z26+1,Z26)</f>
        <v>2</v>
      </c>
      <c r="AD30" s="155">
        <f>IF(AD26=0,AD26+1,AD26)</f>
        <v>1</v>
      </c>
      <c r="AH30" s="155">
        <f>IF(AH26=0,AH26+1,AH26)</f>
        <v>5</v>
      </c>
      <c r="AL30" s="155">
        <f>IF(AL26=0,AL26+1,AL26)</f>
        <v>5</v>
      </c>
      <c r="AP30" s="155">
        <f>IF(AP26=0,AP26+1,AP26)</f>
        <v>2</v>
      </c>
      <c r="AT30" s="155">
        <f>IF(AT26=0,AT26+1,AT26)</f>
        <v>1</v>
      </c>
      <c r="AX30" s="155">
        <f>IF(AX26=0,AX26+1,AX26)</f>
        <v>7</v>
      </c>
      <c r="BB30" s="155">
        <f>IF(BB26=0,BB26+1,BB26)</f>
        <v>1</v>
      </c>
      <c r="BF30" s="155">
        <f>IF(BF26=0,BF26+1,BF26)</f>
        <v>5</v>
      </c>
      <c r="BJ30" s="155">
        <f>IF(BJ26=0,BJ26+1,BJ26)</f>
        <v>6</v>
      </c>
      <c r="BN30" s="155">
        <f>IF(BN26=0,BN26+1,BN26)</f>
        <v>10</v>
      </c>
      <c r="BR30" s="155">
        <f>IF(BR26=0,BR26+1,BR26)</f>
        <v>3</v>
      </c>
      <c r="BS30" s="157"/>
      <c r="BV30" s="155">
        <f>IF(BV26=0,BV26+1,BV26)</f>
        <v>4</v>
      </c>
      <c r="BW30" s="157"/>
      <c r="BZ30" s="155">
        <f>IF(BZ26=0,BZ26+1,BZ26)</f>
        <v>4</v>
      </c>
      <c r="CA30" s="157"/>
      <c r="CD30" s="155">
        <f>IF(CD26=0,CD26+1,CD26)</f>
        <v>4</v>
      </c>
      <c r="CE30" s="157"/>
      <c r="CH30" s="155">
        <f>IF(CH26=0,CH26+1,CH26)</f>
        <v>2</v>
      </c>
      <c r="CI30" s="157"/>
      <c r="CL30" s="155">
        <f>IF(CL26=0,CL26+1,CL26)</f>
        <v>5</v>
      </c>
      <c r="CM30" s="157"/>
      <c r="CP30" s="155">
        <f>IF(CP26=0,CP26+1,CP26)</f>
        <v>1</v>
      </c>
      <c r="CQ30" s="157"/>
      <c r="CT30" s="155">
        <f>IF(CT26=0,CT26+1,CT26)</f>
        <v>5</v>
      </c>
      <c r="CU30" s="157"/>
      <c r="CX30" s="155">
        <f>IF(CX26=0,CX26+1,CX26)</f>
        <v>2</v>
      </c>
      <c r="CY30" s="157"/>
      <c r="DB30" s="155">
        <f>IF(DB26=0,DB26+1,DB26)</f>
        <v>2</v>
      </c>
      <c r="DC30" s="157"/>
      <c r="DF30" s="155">
        <f>IF(DF26=0,DF26+1,DF26)</f>
        <v>1</v>
      </c>
      <c r="DG30" s="157"/>
      <c r="DJ30" s="155">
        <f>IF(DJ26=0,DJ26+1,DJ26)</f>
        <v>1</v>
      </c>
      <c r="DK30" s="157"/>
      <c r="DN30" s="155">
        <f>IF(DN26=0,DN26+1,DN26)</f>
        <v>1</v>
      </c>
      <c r="DO30" s="157"/>
      <c r="DR30" s="155">
        <f>IF(DR26=0,DR26+1,DR26)</f>
        <v>1</v>
      </c>
      <c r="DS30" s="157"/>
      <c r="DV30" s="155">
        <f>IF(DV26=0,DV26+1,DV26)</f>
        <v>5</v>
      </c>
      <c r="DW30" s="157"/>
      <c r="DZ30" s="155">
        <f>IF(DZ26=0,DZ26+1,DZ26)</f>
        <v>5</v>
      </c>
      <c r="EA30" s="157"/>
      <c r="ED30" s="155">
        <f>IF(ED26=0,ED26+1,ED26)</f>
        <v>7</v>
      </c>
      <c r="EE30" s="157"/>
      <c r="EH30" s="155">
        <f>IF(EH26=0,EH26+1,EH26)</f>
        <v>2</v>
      </c>
      <c r="EI30" s="157"/>
      <c r="EL30" s="155">
        <f>IF(EL26=0,EL26+1,EL26)</f>
        <v>1</v>
      </c>
      <c r="EM30" s="157"/>
      <c r="EP30" s="155">
        <f>IF(EP26=0,EP26+1,EP26)</f>
        <v>1</v>
      </c>
      <c r="EQ30" s="157"/>
      <c r="ET30" s="155">
        <f>IF(ET26=0,ET26+1,ET26)</f>
        <v>4</v>
      </c>
      <c r="EU30" s="157"/>
      <c r="EX30" s="155">
        <f>IF(EX26=0,EX26+1,EX26)</f>
        <v>2</v>
      </c>
      <c r="FB30" s="155">
        <f>IF(FB26=0,FB26+1,FB26)</f>
        <v>12</v>
      </c>
      <c r="FF30" s="155">
        <f>IF(FF26=0,FF26+1,FF26)</f>
        <v>7</v>
      </c>
      <c r="FJ30" s="155">
        <f>IF(FJ26=0,FJ26+1,FJ26)</f>
        <v>7</v>
      </c>
      <c r="FN30" s="155">
        <f>IF(FN26=0,FN26+1,FN26)</f>
        <v>1</v>
      </c>
      <c r="FR30" s="155">
        <f>IF(FR26=0,FR26+1,FR26)</f>
        <v>1</v>
      </c>
      <c r="FV30" s="155">
        <f>IF(FV26=0,FV26+1,FV26)</f>
        <v>5</v>
      </c>
      <c r="FZ30" s="155">
        <f>IF(FZ26=0,FZ26+1,FZ26)</f>
        <v>10</v>
      </c>
      <c r="GD30" s="155">
        <f>IF(GD26=0,GD26+1,GD26)</f>
        <v>5</v>
      </c>
      <c r="GH30" s="155">
        <f>IF(GH26=0,GH26+1,GH26)</f>
        <v>10</v>
      </c>
      <c r="GL30" s="155">
        <f>IF(GL26=0,GL26+1,GL26)</f>
        <v>1</v>
      </c>
      <c r="GP30" s="155">
        <f>IF(GP26=0,GP26+1,GP26)</f>
        <v>5</v>
      </c>
      <c r="GT30" s="155">
        <f>IF(GT26=0,GT26+1,GT26)</f>
        <v>4</v>
      </c>
      <c r="GX30" s="155">
        <f>IF(GX26=0,GX26+1,GX26)</f>
        <v>1</v>
      </c>
      <c r="HB30" s="155">
        <f>IF(HB26=0,HB26+1,HB26)</f>
        <v>11</v>
      </c>
      <c r="HC30" s="157"/>
      <c r="HF30" s="155">
        <f>IF(HF26=0,HF26+1,HF26)</f>
        <v>1</v>
      </c>
      <c r="HG30" s="157"/>
      <c r="HJ30" s="155">
        <f>IF(HJ26=0,HJ26+1,HJ26)</f>
        <v>1</v>
      </c>
      <c r="HK30" s="157"/>
      <c r="HN30" s="155">
        <f>IF(HN26=0,HN26+1,HN26)</f>
        <v>1</v>
      </c>
      <c r="HO30" s="157"/>
      <c r="HR30" s="155">
        <f>IF(HR26=0,HR26+1,HR26)</f>
        <v>1</v>
      </c>
      <c r="HS30" s="157"/>
      <c r="HV30" s="155">
        <f>IF(HV26=0,HV26+1,HV26)</f>
        <v>1</v>
      </c>
      <c r="HW30" s="157"/>
      <c r="HZ30" s="155">
        <f>IF(HZ26=0,HZ26+1,HZ26)</f>
        <v>5</v>
      </c>
      <c r="IA30" s="157"/>
      <c r="ID30" s="155">
        <f>IF(ID26=0,ID26+1,ID26)</f>
        <v>3</v>
      </c>
      <c r="IE30" s="157"/>
      <c r="IH30" s="155">
        <f>IF(IH26=0,IH26+1,IH26)</f>
        <v>5</v>
      </c>
      <c r="II30" s="157"/>
      <c r="IL30" s="158">
        <f>IF(IL26=0,IL26+1,IL26)</f>
        <v>1</v>
      </c>
      <c r="IM30" s="159" t="s">
        <v>8</v>
      </c>
      <c r="IN30" s="160" t="s">
        <v>24</v>
      </c>
      <c r="IO30" s="160" t="s">
        <v>25</v>
      </c>
      <c r="IP30" s="161" t="s">
        <v>9</v>
      </c>
    </row>
    <row r="31" spans="1:250" s="153" customFormat="1" ht="12.75">
      <c r="A31" s="149" t="s">
        <v>29</v>
      </c>
      <c r="B31" s="150"/>
      <c r="C31" s="151">
        <f>IF(C26&lt;10,E26/F30*100,E26/F30)</f>
        <v>1300</v>
      </c>
      <c r="D31" s="151"/>
      <c r="E31" s="151"/>
      <c r="F31" s="150"/>
      <c r="G31" s="151">
        <f>IF(G26&lt;10,I26/J30*100,I26/J30)</f>
        <v>9.166666666666666</v>
      </c>
      <c r="H31" s="151"/>
      <c r="I31" s="151"/>
      <c r="J31" s="150"/>
      <c r="K31" s="151">
        <f>IF(K26&lt;10,M26/N30*100,M26/N30)</f>
        <v>32</v>
      </c>
      <c r="L31" s="151"/>
      <c r="M31" s="151"/>
      <c r="N31" s="150"/>
      <c r="O31" s="151">
        <f>IF(O26&lt;10,Q26/R30*100,Q26/R30)</f>
        <v>300</v>
      </c>
      <c r="P31" s="151"/>
      <c r="Q31" s="151"/>
      <c r="R31" s="150"/>
      <c r="S31" s="151">
        <f>IF(S26&lt;10,U26/V30*100,U26/V30)</f>
        <v>13.428571428571429</v>
      </c>
      <c r="T31" s="151"/>
      <c r="U31" s="151"/>
      <c r="V31" s="150"/>
      <c r="W31" s="151">
        <f>IF(W26&lt;10,Y26/Z30*100,Y26/Z30)</f>
        <v>1300</v>
      </c>
      <c r="X31" s="151"/>
      <c r="Y31" s="151"/>
      <c r="Z31" s="150"/>
      <c r="AA31" s="151">
        <f>IF(AA26&lt;10,AC26/AD30*100,AC26/AD30)</f>
        <v>1400</v>
      </c>
      <c r="AB31" s="151"/>
      <c r="AC31" s="151"/>
      <c r="AD31" s="150"/>
      <c r="AE31" s="151">
        <f>IF(AE26&lt;10,AG26/AH30*100,AG26/AH30)</f>
        <v>14.2</v>
      </c>
      <c r="AF31" s="151"/>
      <c r="AG31" s="151"/>
      <c r="AH31" s="150"/>
      <c r="AI31" s="151">
        <f>IF(AI26&lt;10,AK26/AL30*100,AK26/AL30)</f>
        <v>15.8</v>
      </c>
      <c r="AJ31" s="151"/>
      <c r="AK31" s="151"/>
      <c r="AL31" s="150"/>
      <c r="AM31" s="151">
        <f>IF(AM26&lt;10,AO26/AP30*100,AO26/AP30)</f>
        <v>700</v>
      </c>
      <c r="AN31" s="151"/>
      <c r="AO31" s="151"/>
      <c r="AP31" s="150"/>
      <c r="AQ31" s="151">
        <f>IF(AQ26&lt;10,AS26/AT30*100,AS26/AT30)</f>
        <v>1400</v>
      </c>
      <c r="AR31" s="151"/>
      <c r="AS31" s="151"/>
      <c r="AT31" s="150"/>
      <c r="AU31" s="151">
        <f>IF(AU26&lt;10,AW26/AX30*100,AW26/AX30)</f>
        <v>8.714285714285714</v>
      </c>
      <c r="AV31" s="151"/>
      <c r="AW31" s="151"/>
      <c r="AX31" s="150"/>
      <c r="AY31" s="151">
        <f>IF(AY26&lt;10,BA26/BB30*100,BA26/BB30)</f>
        <v>4000</v>
      </c>
      <c r="AZ31" s="151"/>
      <c r="BA31" s="151"/>
      <c r="BB31" s="150"/>
      <c r="BC31" s="151">
        <f>IF(BC26&lt;10,BE26/BF30*100,BE26/BF30)</f>
        <v>13.4</v>
      </c>
      <c r="BD31" s="151"/>
      <c r="BE31" s="151"/>
      <c r="BF31" s="150"/>
      <c r="BG31" s="151">
        <f>IF(BG26&lt;10,BI26/BJ30*100,BI26/BJ30)</f>
        <v>183.33333333333331</v>
      </c>
      <c r="BH31" s="151"/>
      <c r="BI31" s="151"/>
      <c r="BJ31" s="150"/>
      <c r="BK31" s="151">
        <f>IF(BK26&lt;10,BM26/BN30*100,BM26/BN30)</f>
        <v>7.5</v>
      </c>
      <c r="BL31" s="151"/>
      <c r="BM31" s="151"/>
      <c r="BN31" s="150"/>
      <c r="BO31" s="151">
        <f>IF(BO26&lt;10,BQ26/BR30*100,BQ26/BR30)</f>
        <v>433.3333333333333</v>
      </c>
      <c r="BP31" s="151"/>
      <c r="BQ31" s="151"/>
      <c r="BR31" s="150"/>
      <c r="BS31" s="151">
        <f>IF(BS26&lt;10,BU26/BV30*100,BU26/BV30)</f>
        <v>450</v>
      </c>
      <c r="BT31" s="151"/>
      <c r="BU31" s="151"/>
      <c r="BV31" s="150"/>
      <c r="BW31" s="151">
        <f>IF(BW26&lt;10,BY26/BZ30*100,BY26/BZ30)</f>
        <v>22</v>
      </c>
      <c r="BX31" s="151"/>
      <c r="BY31" s="151"/>
      <c r="BZ31" s="150"/>
      <c r="CA31" s="151">
        <f>IF(CA26&lt;10,CC26/CD30*100,CC26/CD30)</f>
        <v>600</v>
      </c>
      <c r="CB31" s="151"/>
      <c r="CC31" s="151"/>
      <c r="CD31" s="150"/>
      <c r="CE31" s="151">
        <f>IF(CE26&lt;10,CG26/CH30*100,CG26/CH30)</f>
        <v>1250</v>
      </c>
      <c r="CF31" s="151"/>
      <c r="CG31" s="151"/>
      <c r="CH31" s="150"/>
      <c r="CI31" s="151">
        <f>IF(CI26&lt;10,CK26/CL30*100,CK26/CL30)</f>
        <v>15.4</v>
      </c>
      <c r="CJ31" s="151"/>
      <c r="CK31" s="151"/>
      <c r="CL31" s="150"/>
      <c r="CM31" s="151">
        <f>IF(CM26&lt;10,CO26/CP30*100,CO26/CP30)</f>
        <v>3400</v>
      </c>
      <c r="CN31" s="151"/>
      <c r="CO31" s="151"/>
      <c r="CP31" s="150"/>
      <c r="CQ31" s="151">
        <f>IF(CQ26&lt;10,CS26/CT30*100,CS26/CT30)</f>
        <v>8.2</v>
      </c>
      <c r="CR31" s="151"/>
      <c r="CS31" s="151"/>
      <c r="CT31" s="150"/>
      <c r="CU31" s="151">
        <f>IF(CU26&lt;10,CW26/CX30*100,CW26/CX30)</f>
        <v>26</v>
      </c>
      <c r="CV31" s="151"/>
      <c r="CW31" s="151"/>
      <c r="CX31" s="150"/>
      <c r="CY31" s="151">
        <f>IF(CY26&lt;10,DA26/DB30*100,DA26/DB30)</f>
        <v>1600</v>
      </c>
      <c r="CZ31" s="151"/>
      <c r="DA31" s="151"/>
      <c r="DB31" s="150"/>
      <c r="DC31" s="151">
        <f>IF(DC26&lt;10,DE26/DF30*100,DE26/DF30)</f>
        <v>58</v>
      </c>
      <c r="DD31" s="151"/>
      <c r="DE31" s="151"/>
      <c r="DF31" s="150"/>
      <c r="DG31" s="151">
        <f>IF(DG26&lt;10,DI26/DJ30*100,DI26/DJ30)</f>
        <v>1100</v>
      </c>
      <c r="DH31" s="151"/>
      <c r="DI31" s="151"/>
      <c r="DJ31" s="150"/>
      <c r="DK31" s="151">
        <f>IF(DK26&lt;10,DM26/DN30*100,DM26/DN30)</f>
        <v>3600</v>
      </c>
      <c r="DL31" s="151"/>
      <c r="DM31" s="151"/>
      <c r="DN31" s="150"/>
      <c r="DO31" s="151">
        <f>IF(DO26&lt;10,DQ26/DR30*100,DQ26/DR30)</f>
        <v>60</v>
      </c>
      <c r="DP31" s="151"/>
      <c r="DQ31" s="151"/>
      <c r="DR31" s="150"/>
      <c r="DS31" s="151">
        <f>IF(DS26&lt;10,DU26/DV30*100,DU26/DV30)</f>
        <v>13.4</v>
      </c>
      <c r="DT31" s="151"/>
      <c r="DU31" s="151"/>
      <c r="DV31" s="151"/>
      <c r="DW31" s="152">
        <f>IF(DW26&lt;10,DY26/DZ30*100,DY26/DZ30)</f>
        <v>13.2</v>
      </c>
      <c r="DX31" s="151"/>
      <c r="DY31" s="151"/>
      <c r="DZ31" s="150"/>
      <c r="EA31" s="151">
        <f>IF(EA26&lt;10,EC26/ED30*100,EC26/ED30)</f>
        <v>18.571428571428573</v>
      </c>
      <c r="EB31" s="151"/>
      <c r="EC31" s="151"/>
      <c r="ED31" s="150"/>
      <c r="EE31" s="151">
        <f>IF(EE26&lt;10,EG26/EH30*100,EG26/EH30)</f>
        <v>2150</v>
      </c>
      <c r="EF31" s="151"/>
      <c r="EG31" s="151"/>
      <c r="EH31" s="150"/>
      <c r="EI31" s="151">
        <f>IF(EI26&lt;10,EK26/EL30*100,EK26/EL30)</f>
        <v>2900</v>
      </c>
      <c r="EJ31" s="151"/>
      <c r="EK31" s="151"/>
      <c r="EL31" s="150"/>
      <c r="EM31" s="151">
        <f>IF(EM26&lt;10,EO26/EP30*100,EO26/EP30)</f>
        <v>2800</v>
      </c>
      <c r="EN31" s="151"/>
      <c r="EO31" s="151"/>
      <c r="EP31" s="150"/>
      <c r="EQ31" s="151">
        <f>IF(EQ26&lt;10,ES26/ET30*100,ES26/ET30)</f>
        <v>325</v>
      </c>
      <c r="ER31" s="151"/>
      <c r="ES31" s="151"/>
      <c r="ET31" s="150"/>
      <c r="EU31" s="151">
        <f>IF(EU26&lt;10,EW26/EX30*100,EW26/EX30)</f>
        <v>1200</v>
      </c>
      <c r="EV31" s="151"/>
      <c r="EW31" s="151"/>
      <c r="EX31" s="150"/>
      <c r="EY31" s="151">
        <f>IF(EY26&lt;10,FA26/FB30*100,FA26/FB30)</f>
        <v>18.166666666666668</v>
      </c>
      <c r="EZ31" s="151" t="s">
        <v>174</v>
      </c>
      <c r="FA31" s="151"/>
      <c r="FB31" s="150"/>
      <c r="FC31" s="151">
        <f>IF(FC26&lt;10,FE26/FF30*100,FE26/FF30)</f>
        <v>18.857142857142858</v>
      </c>
      <c r="FD31" s="151"/>
      <c r="FE31" s="151"/>
      <c r="FF31" s="150"/>
      <c r="FG31" s="151">
        <f>IF(FG26&lt;10,FI26/FJ30*100,FI26/FJ30)</f>
        <v>6.571428571428571</v>
      </c>
      <c r="FH31" s="151"/>
      <c r="FI31" s="151"/>
      <c r="FJ31" s="150"/>
      <c r="FK31" s="151">
        <f>IF(FK26&lt;10,FM26/FN30*100,FM26/FN30)</f>
        <v>3100</v>
      </c>
      <c r="FL31" s="151"/>
      <c r="FM31" s="151"/>
      <c r="FN31" s="150"/>
      <c r="FO31" s="151">
        <f>IF(FO26&lt;10,FQ26/FR30*100,FQ26/FR30)</f>
        <v>3500</v>
      </c>
      <c r="FP31" s="151"/>
      <c r="FQ31" s="151"/>
      <c r="FR31" s="150"/>
      <c r="FS31" s="151">
        <f>IF(FS26&lt;10,FU26/FV30*100,FU26/FV30)</f>
        <v>22.8</v>
      </c>
      <c r="FT31" s="151"/>
      <c r="FU31" s="151"/>
      <c r="FV31" s="150"/>
      <c r="FW31" s="151">
        <f>IF(FW26&lt;10,FY26/FZ30*100,FY26/FZ30)</f>
        <v>16.6</v>
      </c>
      <c r="FX31" s="151"/>
      <c r="FY31" s="151"/>
      <c r="FZ31" s="150"/>
      <c r="GA31" s="151">
        <f>IF(GA26&lt;10,GC26/GD30*100,GC26/GD30)</f>
        <v>27.2</v>
      </c>
      <c r="GB31" s="151"/>
      <c r="GC31" s="151"/>
      <c r="GD31" s="150"/>
      <c r="GE31" s="151">
        <f>IF(GE26&lt;10,GG26/GH30*100,GG26/GH30)</f>
        <v>20.4</v>
      </c>
      <c r="GF31" s="151"/>
      <c r="GG31" s="151"/>
      <c r="GH31" s="150"/>
      <c r="GI31" s="151">
        <f>IF(GI26&lt;10,GK26/GL30*100,GK26/GL30)</f>
        <v>111</v>
      </c>
      <c r="GJ31" s="151"/>
      <c r="GK31" s="151"/>
      <c r="GL31" s="150"/>
      <c r="GM31" s="151">
        <f>IF(GM26&lt;10,GO26/GP30*100,GO26/GP30)</f>
        <v>420</v>
      </c>
      <c r="GN31" s="151"/>
      <c r="GO31" s="151"/>
      <c r="GP31" s="150"/>
      <c r="GQ31" s="151">
        <f>IF(GQ26&lt;10,GS26/GT30*100,GS26/GT30)</f>
        <v>33.5</v>
      </c>
      <c r="GR31" s="151"/>
      <c r="GS31" s="151"/>
      <c r="GT31" s="150"/>
      <c r="GU31" s="151">
        <f>IF(GU26&lt;10,GW26/GX30*100,GW26/GX30)</f>
        <v>4100</v>
      </c>
      <c r="GV31" s="151"/>
      <c r="GW31" s="151"/>
      <c r="GX31" s="150"/>
      <c r="GY31" s="151">
        <f>IF(GY26&lt;10,HA26/HB30*100,HA26/HB30)</f>
        <v>22.09090909090909</v>
      </c>
      <c r="GZ31" s="151"/>
      <c r="HA31" s="151"/>
      <c r="HB31" s="150"/>
      <c r="HC31" s="151">
        <f>IF(HC26&lt;10,HE26/HF30*100,HE26/HF30)</f>
        <v>3600</v>
      </c>
      <c r="HD31" s="151"/>
      <c r="HE31" s="151"/>
      <c r="HF31" s="150"/>
      <c r="HG31" s="151">
        <f>IF(HG26&lt;10,HI26/HJ30*100,HI26/HJ30)</f>
        <v>2200</v>
      </c>
      <c r="HH31" s="151"/>
      <c r="HI31" s="151"/>
      <c r="HJ31" s="150"/>
      <c r="HK31" s="151">
        <f>IF(HK26&lt;10,HM26/HN30*100,HM26/HN30)</f>
        <v>3000</v>
      </c>
      <c r="HL31" s="151"/>
      <c r="HM31" s="151"/>
      <c r="HN31" s="150"/>
      <c r="HO31" s="151">
        <f>IF(HO26&lt;10,HQ26/HR30*100,HQ26/HR30)</f>
        <v>600</v>
      </c>
      <c r="HP31" s="151"/>
      <c r="HQ31" s="151"/>
      <c r="HR31" s="150"/>
      <c r="HS31" s="151">
        <f>IF(HS26&lt;10,HU26/HV30*100,HU26/HV30)</f>
        <v>55</v>
      </c>
      <c r="HT31" s="151"/>
      <c r="HU31" s="151"/>
      <c r="HV31" s="150"/>
      <c r="HW31" s="151">
        <f>IF(HW26&lt;10,HY26/HZ30*100,HY26/HZ30)</f>
        <v>27.2</v>
      </c>
      <c r="HX31" s="151"/>
      <c r="HY31" s="151"/>
      <c r="HZ31" s="150"/>
      <c r="IA31" s="151">
        <f>IF(IA26&lt;10,IC26/ID30*100,IC26/ID30)</f>
        <v>38.333333333333336</v>
      </c>
      <c r="IB31" s="151"/>
      <c r="IC31" s="151"/>
      <c r="ID31" s="150"/>
      <c r="IE31" s="151">
        <f>IF(IE26&lt;10,IG26/IH30*100,IG26/IH30)</f>
        <v>1160</v>
      </c>
      <c r="IF31" s="151"/>
      <c r="IG31" s="151"/>
      <c r="IH31" s="150"/>
      <c r="II31" s="151">
        <f>IF(II26&lt;10,IK26/IL30*100,IK26/IL30)</f>
        <v>1800</v>
      </c>
      <c r="IJ31" s="151"/>
      <c r="IK31" s="151"/>
      <c r="IL31" s="151"/>
      <c r="IM31" s="125">
        <f>MIN(C31:EX31)</f>
        <v>7.5</v>
      </c>
      <c r="IN31" s="151"/>
      <c r="IO31" s="151">
        <f>MIN(EY31:IJ31)</f>
        <v>6.571428571428571</v>
      </c>
      <c r="IP31" s="150"/>
    </row>
    <row r="32" spans="1:250" s="26" customFormat="1" ht="12.75">
      <c r="A32" s="145" t="s">
        <v>177</v>
      </c>
      <c r="B32" s="61"/>
      <c r="C32" s="144">
        <f>IF(C26&lt;10,E26/C26*100,E26/C26)</f>
        <v>433.3333333333333</v>
      </c>
      <c r="D32" s="144"/>
      <c r="E32" s="144"/>
      <c r="F32" s="61"/>
      <c r="G32" s="144">
        <f>IF(G26&lt;10,I26/G26*100,I26/G26)</f>
        <v>3.7478705281090288</v>
      </c>
      <c r="H32" s="144"/>
      <c r="I32" s="144"/>
      <c r="J32" s="61"/>
      <c r="K32" s="144">
        <f>IF(K26&lt;10,M26/K26*100,M26/K26)</f>
        <v>3.2</v>
      </c>
      <c r="L32" s="144"/>
      <c r="M32" s="144"/>
      <c r="N32" s="61"/>
      <c r="O32" s="144">
        <f>IF(O26&lt;10,Q26/O26*100,Q26/O26)</f>
        <v>150</v>
      </c>
      <c r="P32" s="144"/>
      <c r="Q32" s="144"/>
      <c r="R32" s="61"/>
      <c r="S32" s="144">
        <f>IF(S26&lt;10,U26/S26*100,U26/S26)</f>
        <v>3.3215547703180213</v>
      </c>
      <c r="T32" s="144"/>
      <c r="U32" s="144"/>
      <c r="V32" s="61"/>
      <c r="W32" s="144">
        <f>IF(W26&lt;10,Y26/W26*100,Y26/W26)</f>
        <v>325</v>
      </c>
      <c r="X32" s="144"/>
      <c r="Y32" s="144"/>
      <c r="Z32" s="61"/>
      <c r="AA32" s="144">
        <f>IF(AA26&lt;10,AC26/AA26*100,AC26/AA26)</f>
        <v>466.6666666666667</v>
      </c>
      <c r="AB32" s="144"/>
      <c r="AC32" s="144"/>
      <c r="AD32" s="61"/>
      <c r="AE32" s="144">
        <f>IF(AE26&lt;10,AG26/AE26*100,AG26/AE26)</f>
        <v>4.4375</v>
      </c>
      <c r="AF32" s="144"/>
      <c r="AG32" s="144"/>
      <c r="AH32" s="61"/>
      <c r="AI32" s="144">
        <f>IF(AI26&lt;10,AK26/AI26*100,AK26/AI26)</f>
        <v>4.157894736842105</v>
      </c>
      <c r="AJ32" s="144"/>
      <c r="AK32" s="144"/>
      <c r="AL32" s="61"/>
      <c r="AM32" s="144">
        <f>IF(AM26&lt;10,AO26/AM26*100,AO26/AM26)</f>
        <v>350</v>
      </c>
      <c r="AN32" s="144"/>
      <c r="AO32" s="144"/>
      <c r="AP32" s="61"/>
      <c r="AQ32" s="144">
        <f>IF(AQ26&lt;10,AS26/AQ26*100,AS26/AQ26)</f>
        <v>280</v>
      </c>
      <c r="AR32" s="144"/>
      <c r="AS32" s="144"/>
      <c r="AT32" s="61"/>
      <c r="AU32" s="144">
        <f>IF(AU26&lt;10,AW26/AU26*100,AW26/AU26)</f>
        <v>4.066666666666666</v>
      </c>
      <c r="AV32" s="144"/>
      <c r="AW32" s="144"/>
      <c r="AX32" s="61"/>
      <c r="AY32" s="144">
        <f>IF(AY26&lt;10,BA26/AY26*100,BA26/AY26)</f>
        <v>571.4285714285714</v>
      </c>
      <c r="AZ32" s="144"/>
      <c r="BA32" s="144"/>
      <c r="BB32" s="61"/>
      <c r="BC32" s="144">
        <f>IF(BC26&lt;10,BE26/BC26*100,BE26/BC26)</f>
        <v>3.7222222222222223</v>
      </c>
      <c r="BD32" s="144"/>
      <c r="BE32" s="144"/>
      <c r="BF32" s="61"/>
      <c r="BG32" s="144">
        <f>IF(BG26&lt;10,BI26/BG26*100,BI26/BG26)</f>
        <v>183.33333333333331</v>
      </c>
      <c r="BH32" s="144"/>
      <c r="BI32" s="144"/>
      <c r="BJ32" s="61"/>
      <c r="BK32" s="144">
        <f>IF(BK26&lt;10,BM26/BK26*100,BM26/BK26)</f>
        <v>2.4193548387096775</v>
      </c>
      <c r="BL32" s="144"/>
      <c r="BM32" s="144"/>
      <c r="BN32" s="61"/>
      <c r="BO32" s="144">
        <f>IF(BO26&lt;10,BQ26/BO26*100,BQ26/BO26)</f>
        <v>254.90196078431376</v>
      </c>
      <c r="BP32" s="144"/>
      <c r="BQ32" s="144"/>
      <c r="BR32" s="61"/>
      <c r="BS32" s="144">
        <f>IF(BS26&lt;10,BU26/BS26*100,BU26/BS26)</f>
        <v>250</v>
      </c>
      <c r="BT32" s="144"/>
      <c r="BU32" s="144"/>
      <c r="BV32" s="61"/>
      <c r="BW32" s="144">
        <f>IF(BW26&lt;10,BY26/BW26*100,BY26/BW26)</f>
        <v>4.190476190476191</v>
      </c>
      <c r="BX32" s="144"/>
      <c r="BY32" s="144"/>
      <c r="BZ32" s="61"/>
      <c r="CA32" s="144">
        <f>IF(CA26&lt;10,CC26/CA26*100,CC26/CA26)</f>
        <v>342.85714285714283</v>
      </c>
      <c r="CB32" s="144"/>
      <c r="CC32" s="144"/>
      <c r="CD32" s="61"/>
      <c r="CE32" s="144">
        <f>IF(CE26&lt;10,CG26/CE26*100,CG26/CE26)</f>
        <v>312.5</v>
      </c>
      <c r="CF32" s="144"/>
      <c r="CG32" s="144"/>
      <c r="CH32" s="61"/>
      <c r="CI32" s="144">
        <f>IF(CI26&lt;10,CK26/CI26*100,CK26/CI26)</f>
        <v>3.85</v>
      </c>
      <c r="CJ32" s="144"/>
      <c r="CK32" s="144"/>
      <c r="CL32" s="61"/>
      <c r="CM32" s="144">
        <f>IF(CM26&lt;10,CO26/CM26*100,CO26/CM26)</f>
        <v>485.71428571428567</v>
      </c>
      <c r="CN32" s="144"/>
      <c r="CO32" s="144"/>
      <c r="CP32" s="61"/>
      <c r="CQ32" s="144">
        <f>IF(CQ26&lt;10,CS26/CQ26*100,CS26/CQ26)</f>
        <v>3.1538461538461537</v>
      </c>
      <c r="CR32" s="144"/>
      <c r="CS32" s="144"/>
      <c r="CT32" s="61"/>
      <c r="CU32" s="144">
        <f>IF(CU26&lt;10,CW26/CU26*100,CW26/CU26)</f>
        <v>3.7142857142857144</v>
      </c>
      <c r="CV32" s="144"/>
      <c r="CW32" s="144"/>
      <c r="CX32" s="61"/>
      <c r="CY32" s="144">
        <f>IF(CY26&lt;10,DA26/CY26*100,DA26/CY26)</f>
        <v>533.3333333333333</v>
      </c>
      <c r="CZ32" s="144"/>
      <c r="DA32" s="144"/>
      <c r="DB32" s="61"/>
      <c r="DC32" s="144">
        <f>IF(DC26&lt;10,DE26/DC26*100,DE26/DC26)</f>
        <v>4.833333333333333</v>
      </c>
      <c r="DD32" s="144"/>
      <c r="DE32" s="144"/>
      <c r="DF32" s="61"/>
      <c r="DG32" s="144">
        <f>IF(DG26&lt;10,DI26/DG26*100,DI26/DG26)</f>
        <v>366.66666666666663</v>
      </c>
      <c r="DH32" s="144"/>
      <c r="DI32" s="144"/>
      <c r="DJ32" s="61"/>
      <c r="DK32" s="144">
        <f>IF(DK26&lt;10,DM26/DK26*100,DM26/DK26)</f>
        <v>600</v>
      </c>
      <c r="DL32" s="144"/>
      <c r="DM32" s="144"/>
      <c r="DN32" s="61"/>
      <c r="DO32" s="144">
        <f>IF(DO26&lt;10,DQ26/DO26*100,DQ26/DO26)</f>
        <v>5.454545454545454</v>
      </c>
      <c r="DP32" s="144"/>
      <c r="DQ32" s="144"/>
      <c r="DR32" s="61"/>
      <c r="DS32" s="144">
        <f>IF(DS26&lt;10,DU26/DS26*100,DU26/DS26)</f>
        <v>3.0454545454545454</v>
      </c>
      <c r="DT32" s="144"/>
      <c r="DU32" s="144"/>
      <c r="DV32" s="144"/>
      <c r="DW32" s="125">
        <f>IF(DW26&lt;10,DY26/DW26*100,DY26/DW26)</f>
        <v>3</v>
      </c>
      <c r="DX32" s="144"/>
      <c r="DY32" s="144"/>
      <c r="DZ32" s="61"/>
      <c r="EA32" s="144">
        <f>IF(EA26&lt;10,EC26/EA26*100,EC26/EA26)</f>
        <v>5</v>
      </c>
      <c r="EB32" s="144"/>
      <c r="EC32" s="144"/>
      <c r="ED32" s="61"/>
      <c r="EE32" s="144">
        <f>IF(EE26&lt;10,EG26/EE26*100,EG26/EE26)</f>
        <v>614.2857142857143</v>
      </c>
      <c r="EF32" s="144"/>
      <c r="EG32" s="144"/>
      <c r="EH32" s="61"/>
      <c r="EI32" s="144">
        <f>IF(EI26&lt;10,EK26/EI26*100,EK26/EI26)</f>
        <v>362.5</v>
      </c>
      <c r="EJ32" s="144"/>
      <c r="EK32" s="144"/>
      <c r="EL32" s="61"/>
      <c r="EM32" s="144">
        <f>IF(EM26&lt;10,EO26/EM26*100,EO26/EM26)</f>
        <v>560</v>
      </c>
      <c r="EN32" s="144"/>
      <c r="EO32" s="144"/>
      <c r="EP32" s="61"/>
      <c r="EQ32" s="144">
        <f>IF(EQ26&lt;10,ES26/EQ26*100,ES26/EQ26)</f>
        <v>216.66666666666666</v>
      </c>
      <c r="ER32" s="144"/>
      <c r="ES32" s="144"/>
      <c r="ET32" s="61"/>
      <c r="EU32" s="144">
        <f>IF(EU26&lt;10,EW26/EU26*100,EW26/EU26)</f>
        <v>800</v>
      </c>
      <c r="EV32" s="144"/>
      <c r="EW32" s="144"/>
      <c r="EX32" s="61"/>
      <c r="EY32" s="144">
        <f>IF(EY26&lt;10,FA26/EY26*100,FA26/EY26)</f>
        <v>4.448979591836735</v>
      </c>
      <c r="EZ32" s="144"/>
      <c r="FA32" s="144" t="s">
        <v>174</v>
      </c>
      <c r="FB32" s="61"/>
      <c r="FC32" s="144">
        <f>IF(FC26&lt;10,FE26/FC26*100,FE26/FC26)</f>
        <v>3.473684210526316</v>
      </c>
      <c r="FD32" s="144"/>
      <c r="FE32" s="144"/>
      <c r="FF32" s="61"/>
      <c r="FG32" s="144">
        <f>IF(FG26&lt;10,FI26/FG26*100,FI26/FG26)</f>
        <v>2.3711340206185567</v>
      </c>
      <c r="FH32" s="144"/>
      <c r="FI32" s="144"/>
      <c r="FJ32" s="61"/>
      <c r="FK32" s="144">
        <f>IF(FK26&lt;10,FM26/FK26*100,FM26/FK26)</f>
        <v>516.6666666666667</v>
      </c>
      <c r="FL32" s="144"/>
      <c r="FM32" s="144"/>
      <c r="FN32" s="61"/>
      <c r="FO32" s="144">
        <f>IF(FO26&lt;10,FQ26/FO26*100,FQ26/FO26)</f>
        <v>583.3333333333333</v>
      </c>
      <c r="FP32" s="144"/>
      <c r="FQ32" s="144"/>
      <c r="FR32" s="61"/>
      <c r="FS32" s="144">
        <f>IF(FS26&lt;10,FU26/FS26*100,FU26/FS26)</f>
        <v>4.75</v>
      </c>
      <c r="FT32" s="144"/>
      <c r="FU32" s="144"/>
      <c r="FV32" s="61"/>
      <c r="FW32" s="144">
        <f>IF(FW26&lt;10,FY26/FW26*100,FY26/FW26)</f>
        <v>6.384615384615385</v>
      </c>
      <c r="FX32" s="144"/>
      <c r="FY32" s="144"/>
      <c r="FZ32" s="61"/>
      <c r="GA32" s="144">
        <f>IF(GA26&lt;10,GC26/GA26*100,GC26/GA26)</f>
        <v>6.476190476190476</v>
      </c>
      <c r="GB32" s="144"/>
      <c r="GC32" s="144"/>
      <c r="GD32" s="61"/>
      <c r="GE32" s="144">
        <f>IF(GE26&lt;10,GG26/GE26*100,GG26/GE26)</f>
        <v>6.181818181818182</v>
      </c>
      <c r="GF32" s="144"/>
      <c r="GG32" s="144"/>
      <c r="GH32" s="61"/>
      <c r="GI32" s="144">
        <f>IF(GI26&lt;10,GK26/GI26*100,GK26/GI26)</f>
        <v>7.4</v>
      </c>
      <c r="GJ32" s="144"/>
      <c r="GK32" s="144"/>
      <c r="GL32" s="61"/>
      <c r="GM32" s="144">
        <f>IF(GM26&lt;10,GO26/GM26*100,GO26/GM26)</f>
        <v>233.33333333333334</v>
      </c>
      <c r="GN32" s="144"/>
      <c r="GO32" s="144"/>
      <c r="GP32" s="61"/>
      <c r="GQ32" s="144">
        <f>IF(GQ26&lt;10,GS26/GQ26*100,GS26/GQ26)</f>
        <v>5.583333333333333</v>
      </c>
      <c r="GR32" s="144"/>
      <c r="GS32" s="144"/>
      <c r="GT32" s="61"/>
      <c r="GU32" s="144">
        <f>IF(GU26&lt;10,GW26/GU26*100,GW26/GU26)</f>
        <v>512.5</v>
      </c>
      <c r="GV32" s="144"/>
      <c r="GW32" s="144"/>
      <c r="GX32" s="61"/>
      <c r="GY32" s="144">
        <f>IF(GY26&lt;10,HA26/GY26*100,HA26/GY26)</f>
        <v>6.2148337595907925</v>
      </c>
      <c r="GZ32" s="144"/>
      <c r="HA32" s="144"/>
      <c r="HB32" s="61"/>
      <c r="HC32" s="144">
        <f>IF(HC26&lt;10,HE26/HC26*100,HE26/HC26)</f>
        <v>450</v>
      </c>
      <c r="HD32" s="144"/>
      <c r="HE32" s="144"/>
      <c r="HF32" s="61"/>
      <c r="HG32" s="144">
        <f>IF(HG26&lt;10,HI26/HG26*100,HI26/HG26)</f>
        <v>733.3333333333333</v>
      </c>
      <c r="HH32" s="144"/>
      <c r="HI32" s="144"/>
      <c r="HJ32" s="61"/>
      <c r="HK32" s="144">
        <f>IF(HK26&lt;10,HM26/HK26*100,HM26/HK26)</f>
        <v>750</v>
      </c>
      <c r="HL32" s="144"/>
      <c r="HM32" s="144"/>
      <c r="HN32" s="61"/>
      <c r="HO32" s="144">
        <f>IF(HO26&lt;10,HQ26/HO26*100,HQ26/HO26)</f>
        <v>600</v>
      </c>
      <c r="HP32" s="144"/>
      <c r="HQ32" s="144"/>
      <c r="HR32" s="61"/>
      <c r="HS32" s="144">
        <f>IF(HS26&lt;10,HU26/HS26*100,HU26/HS26)</f>
        <v>4.583333333333333</v>
      </c>
      <c r="HT32" s="144"/>
      <c r="HU32" s="144"/>
      <c r="HV32" s="61"/>
      <c r="HW32" s="144">
        <f>IF(HW26&lt;10,HY26/HW26*100,HY26/HW26)</f>
        <v>6.476190476190476</v>
      </c>
      <c r="HX32" s="144"/>
      <c r="HY32" s="144"/>
      <c r="HZ32" s="61"/>
      <c r="IA32" s="144">
        <f>IF(IA26&lt;10,IC26/IA26*100,IC26/IA26)</f>
        <v>8.214285714285714</v>
      </c>
      <c r="IB32" s="144"/>
      <c r="IC32" s="144"/>
      <c r="ID32" s="61"/>
      <c r="IE32" s="144">
        <f>IF(IE26&lt;10,IG26/IE26*100,IG26/IE26)</f>
        <v>725</v>
      </c>
      <c r="IF32" s="144"/>
      <c r="IG32" s="144"/>
      <c r="IH32" s="61"/>
      <c r="II32" s="144">
        <f>IF(II26&lt;10,IK26/II26*100,IK26/II26)</f>
        <v>1800</v>
      </c>
      <c r="IJ32" s="144"/>
      <c r="IK32" s="144"/>
      <c r="IL32" s="144"/>
      <c r="IM32" s="125">
        <f>MIN(C32:EX32)</f>
        <v>2.4193548387096775</v>
      </c>
      <c r="IN32" s="144"/>
      <c r="IO32" s="144">
        <f>MIN(EY32:IJ32)</f>
        <v>2.3711340206185567</v>
      </c>
      <c r="IP32" s="61"/>
    </row>
    <row r="33" spans="1:250" s="148" customFormat="1" ht="12.75">
      <c r="A33" s="146" t="s">
        <v>30</v>
      </c>
      <c r="B33" s="143"/>
      <c r="C33" s="142">
        <f>IF(C26&lt;10,C26*6/F30*100,C26*6/F30)</f>
        <v>1800</v>
      </c>
      <c r="D33" s="142"/>
      <c r="E33" s="142"/>
      <c r="F33" s="143"/>
      <c r="G33" s="142">
        <f>IF(G26&lt;10,G26*6/J30*100,G26*6/J30)</f>
        <v>14.675000000000002</v>
      </c>
      <c r="H33" s="142"/>
      <c r="I33" s="142"/>
      <c r="J33" s="143"/>
      <c r="K33" s="142">
        <f>IF(K26&lt;10,K26*6/N30*100,K26*6/N30)</f>
        <v>60</v>
      </c>
      <c r="L33" s="142"/>
      <c r="M33" s="142"/>
      <c r="N33" s="143"/>
      <c r="O33" s="142">
        <f>IF(O26&lt;10,O26*6/R30*100,O26*6/R30)</f>
        <v>1200</v>
      </c>
      <c r="P33" s="142"/>
      <c r="Q33" s="142"/>
      <c r="R33" s="143"/>
      <c r="S33" s="142">
        <f>IF(S26&lt;10,S26*6/V30*100,S26*6/V30)</f>
        <v>24.25714285714286</v>
      </c>
      <c r="T33" s="142"/>
      <c r="U33" s="142"/>
      <c r="V33" s="143"/>
      <c r="W33" s="142">
        <f>IF(W26&lt;10,W26*6/Z30*100,W26*6/Z30)</f>
        <v>2400</v>
      </c>
      <c r="X33" s="142"/>
      <c r="Y33" s="142"/>
      <c r="Z33" s="143"/>
      <c r="AA33" s="142">
        <f>IF(AA26&lt;10,AA26*6/AD30*100,AA26*6/AD30)</f>
        <v>1800</v>
      </c>
      <c r="AB33" s="142"/>
      <c r="AC33" s="142"/>
      <c r="AD33" s="143"/>
      <c r="AE33" s="142">
        <f>IF(AE26&lt;10,AE26*6/AH30*100,AE26*6/AH30)</f>
        <v>19.2</v>
      </c>
      <c r="AF33" s="142"/>
      <c r="AG33" s="142"/>
      <c r="AH33" s="143"/>
      <c r="AI33" s="142">
        <f>IF(AI26&lt;10,AI26*6/AL30*100,AI26*6/AL30)</f>
        <v>22.8</v>
      </c>
      <c r="AJ33" s="142"/>
      <c r="AK33" s="142"/>
      <c r="AL33" s="143"/>
      <c r="AM33" s="142">
        <f>IF(AM26&lt;10,AM26*6/AP30*100,AM26*6/AP30)</f>
        <v>1200</v>
      </c>
      <c r="AN33" s="142"/>
      <c r="AO33" s="142"/>
      <c r="AP33" s="143"/>
      <c r="AQ33" s="142">
        <f>IF(AQ26&lt;10,AQ26*6/AT30*100,AQ26*6/AT30)</f>
        <v>3000</v>
      </c>
      <c r="AR33" s="142"/>
      <c r="AS33" s="142"/>
      <c r="AT33" s="143"/>
      <c r="AU33" s="142">
        <f>IF(AU26&lt;10,AU26*6/AX30*100,AU26*6/AX30)</f>
        <v>12.857142857142858</v>
      </c>
      <c r="AV33" s="142"/>
      <c r="AW33" s="142"/>
      <c r="AX33" s="143"/>
      <c r="AY33" s="142">
        <f>IF(AY26&lt;10,AY26*6/BB30*100,AY26*6/BB30)</f>
        <v>4200</v>
      </c>
      <c r="AZ33" s="142"/>
      <c r="BA33" s="142"/>
      <c r="BB33" s="143"/>
      <c r="BC33" s="142">
        <f>IF(BC26&lt;10,BC26*6/BF30*100,BC26*6/BF30)</f>
        <v>21.6</v>
      </c>
      <c r="BD33" s="142"/>
      <c r="BE33" s="142"/>
      <c r="BF33" s="143"/>
      <c r="BG33" s="142">
        <f>IF(BG26&lt;10,BG26*6/BJ30*100,BG26*6/BJ30)</f>
        <v>600</v>
      </c>
      <c r="BH33" s="142"/>
      <c r="BI33" s="142"/>
      <c r="BJ33" s="143"/>
      <c r="BK33" s="142">
        <f>IF(BK26&lt;10,BK26*6/BN30*100,BK26*6/BN30)</f>
        <v>18.6</v>
      </c>
      <c r="BL33" s="142"/>
      <c r="BM33" s="142"/>
      <c r="BN33" s="143"/>
      <c r="BO33" s="142">
        <f>IF(BO26&lt;10,BO26*6/BR30*100,BO26*6/BR30)</f>
        <v>1019.9999999999999</v>
      </c>
      <c r="BP33" s="142"/>
      <c r="BQ33" s="142"/>
      <c r="BR33" s="143"/>
      <c r="BS33" s="142">
        <f>IF(BS26&lt;10,BS26*6/BV30*100,BS26*6/BV30)</f>
        <v>1080</v>
      </c>
      <c r="BT33" s="142"/>
      <c r="BU33" s="142"/>
      <c r="BV33" s="143"/>
      <c r="BW33" s="142">
        <f>IF(BW26&lt;10,BW26*6/BZ30*100,BW26*6/BZ30)</f>
        <v>31.5</v>
      </c>
      <c r="BX33" s="142"/>
      <c r="BY33" s="142"/>
      <c r="BZ33" s="143"/>
      <c r="CA33" s="142">
        <f>IF(CA26&lt;10,CA26*6/CD30*100,CA26*6/CD30)</f>
        <v>1050</v>
      </c>
      <c r="CB33" s="142"/>
      <c r="CC33" s="142"/>
      <c r="CD33" s="143"/>
      <c r="CE33" s="142">
        <f>IF(CE26&lt;10,CE26*6/CH30*100,CE26*6/CH30)</f>
        <v>2400</v>
      </c>
      <c r="CF33" s="142"/>
      <c r="CG33" s="142"/>
      <c r="CH33" s="143"/>
      <c r="CI33" s="142">
        <f>IF(CI26&lt;10,CI26*6/CL30*100,CI26*6/CL30)</f>
        <v>24</v>
      </c>
      <c r="CJ33" s="142"/>
      <c r="CK33" s="142"/>
      <c r="CL33" s="143"/>
      <c r="CM33" s="142">
        <f>IF(CM26&lt;10,CM26*6/CP30*100,CM26*6/CP30)</f>
        <v>4200</v>
      </c>
      <c r="CN33" s="142"/>
      <c r="CO33" s="142"/>
      <c r="CP33" s="143"/>
      <c r="CQ33" s="142">
        <f>IF(CQ26&lt;10,CQ26*6/CT30*100,CQ26*6/CT30)</f>
        <v>15.6</v>
      </c>
      <c r="CR33" s="142"/>
      <c r="CS33" s="142"/>
      <c r="CT33" s="143"/>
      <c r="CU33" s="142">
        <f>IF(CU26&lt;10,CU26*6/CX30*100,CU26*6/CX30)</f>
        <v>42</v>
      </c>
      <c r="CV33" s="142"/>
      <c r="CW33" s="142"/>
      <c r="CX33" s="143"/>
      <c r="CY33" s="142">
        <f>IF(CY26&lt;10,CY26*6/DB30*100,CY26*6/DB30)</f>
        <v>1800</v>
      </c>
      <c r="CZ33" s="142"/>
      <c r="DA33" s="142"/>
      <c r="DB33" s="143"/>
      <c r="DC33" s="142">
        <f>IF(DC26&lt;10,DC26*6/DF30*100,DC26*6/DF30)</f>
        <v>72</v>
      </c>
      <c r="DD33" s="142"/>
      <c r="DE33" s="142"/>
      <c r="DF33" s="143"/>
      <c r="DG33" s="142">
        <f>IF(DG26&lt;10,DG26*6/DJ30*100,DG26*6/DJ30)</f>
        <v>1800</v>
      </c>
      <c r="DH33" s="142"/>
      <c r="DI33" s="142"/>
      <c r="DJ33" s="143"/>
      <c r="DK33" s="142">
        <f>IF(DK26&lt;10,DK26*6/DN30*100,DK26*6/DN30)</f>
        <v>3600</v>
      </c>
      <c r="DL33" s="142"/>
      <c r="DM33" s="142"/>
      <c r="DN33" s="143"/>
      <c r="DO33" s="142">
        <f>IF(DO26&lt;10,DO26*6/DR30*100,DO26*6/DR30)</f>
        <v>66</v>
      </c>
      <c r="DP33" s="142"/>
      <c r="DQ33" s="142"/>
      <c r="DR33" s="143"/>
      <c r="DS33" s="142">
        <f>IF(DS26&lt;10,DS26*6/DV30*100,DS26*6/DV30)</f>
        <v>26.4</v>
      </c>
      <c r="DT33" s="142"/>
      <c r="DU33" s="142"/>
      <c r="DV33" s="142"/>
      <c r="DW33" s="147">
        <f>IF(DW26&lt;10,DW26*6/DZ30*100,DW26*6/DZ30)</f>
        <v>26.4</v>
      </c>
      <c r="DX33" s="142"/>
      <c r="DY33" s="142"/>
      <c r="DZ33" s="143"/>
      <c r="EA33" s="142">
        <f>IF(EA26&lt;10,EA26*6/ED30*100,EA26*6/ED30)</f>
        <v>22.285714285714285</v>
      </c>
      <c r="EB33" s="142"/>
      <c r="EC33" s="142"/>
      <c r="ED33" s="143"/>
      <c r="EE33" s="142">
        <f>IF(EE26&lt;10,EE26*6/EH30*100,EE26*6/EH30)</f>
        <v>2100</v>
      </c>
      <c r="EF33" s="142"/>
      <c r="EG33" s="142"/>
      <c r="EH33" s="143"/>
      <c r="EI33" s="142">
        <f>IF(EI26&lt;10,EI26*6/EL30*100,EI26*6/EL30)</f>
        <v>4800</v>
      </c>
      <c r="EJ33" s="142"/>
      <c r="EK33" s="142"/>
      <c r="EL33" s="143"/>
      <c r="EM33" s="142">
        <f>IF(EM26&lt;10,EM26*6/EP30*100,EM26*6/EP30)</f>
        <v>3000</v>
      </c>
      <c r="EN33" s="142"/>
      <c r="EO33" s="142"/>
      <c r="EP33" s="143"/>
      <c r="EQ33" s="142">
        <f>IF(EQ26&lt;10,EQ26*6/ET30*100,EQ26*6/ET30)</f>
        <v>900</v>
      </c>
      <c r="ER33" s="142"/>
      <c r="ES33" s="142"/>
      <c r="ET33" s="143"/>
      <c r="EU33" s="142">
        <f>IF(EU26&lt;10,EU26*6/EX30*100,EU26*6/EX30)</f>
        <v>900</v>
      </c>
      <c r="EV33" s="142"/>
      <c r="EW33" s="142"/>
      <c r="EX33" s="143"/>
      <c r="EY33" s="142">
        <f>IF(EY26&lt;10,EY26*6/FB30*100,EY26*6/FB30)</f>
        <v>24.5</v>
      </c>
      <c r="EZ33" s="142"/>
      <c r="FA33" s="142"/>
      <c r="FB33" s="143"/>
      <c r="FC33" s="142">
        <f>IF(FC26&lt;10,FC26*6/FF30*100,FC26*6/FF30)</f>
        <v>32.57142857142857</v>
      </c>
      <c r="FD33" s="142"/>
      <c r="FE33" s="142"/>
      <c r="FF33" s="143"/>
      <c r="FG33" s="142">
        <f>IF(FG26&lt;10,FG26*6/FJ30*100,FG26*6/FJ30)</f>
        <v>16.628571428571426</v>
      </c>
      <c r="FH33" s="142"/>
      <c r="FI33" s="142"/>
      <c r="FJ33" s="143"/>
      <c r="FK33" s="142">
        <f>IF(FK26&lt;10,FK26*6/FN30*100,FK26*6/FN30)</f>
        <v>3600</v>
      </c>
      <c r="FL33" s="142"/>
      <c r="FM33" s="142"/>
      <c r="FN33" s="143"/>
      <c r="FO33" s="142">
        <f>IF(FO26&lt;10,FO26*6/FR30*100,FO26*6/FR30)</f>
        <v>3600</v>
      </c>
      <c r="FP33" s="142"/>
      <c r="FQ33" s="142"/>
      <c r="FR33" s="143"/>
      <c r="FS33" s="142">
        <f>IF(FS26&lt;10,FS26*6/FV30*100,FS26*6/FV30)</f>
        <v>28.8</v>
      </c>
      <c r="FT33" s="142"/>
      <c r="FU33" s="142"/>
      <c r="FV33" s="143"/>
      <c r="FW33" s="142">
        <f>IF(FW26&lt;10,FW26*6/FZ30*100,FW26*6/FZ30)</f>
        <v>15.6</v>
      </c>
      <c r="FX33" s="142"/>
      <c r="FY33" s="142"/>
      <c r="FZ33" s="143"/>
      <c r="GA33" s="142">
        <f>IF(GA26&lt;10,GA26*6/GD30*100,GA26*6/GD30)</f>
        <v>25.2</v>
      </c>
      <c r="GB33" s="142"/>
      <c r="GC33" s="142"/>
      <c r="GD33" s="143"/>
      <c r="GE33" s="142">
        <f>IF(GE26&lt;10,GE26*6/GH30*100,GE26*6/GH30)</f>
        <v>19.8</v>
      </c>
      <c r="GF33" s="142"/>
      <c r="GG33" s="142"/>
      <c r="GH33" s="143"/>
      <c r="GI33" s="142">
        <f>IF(GI26&lt;10,GI26*6/GL30*100,GI26*6/GL26)</f>
        <v>90</v>
      </c>
      <c r="GJ33" s="142"/>
      <c r="GK33" s="142"/>
      <c r="GL33" s="143"/>
      <c r="GM33" s="142">
        <f>IF(GM26&lt;10,GM26*6/GP30*100,GM26*6/GP26)</f>
        <v>1080</v>
      </c>
      <c r="GN33" s="142"/>
      <c r="GO33" s="142"/>
      <c r="GP33" s="143"/>
      <c r="GQ33" s="142">
        <f>IF(GQ26&lt;10,GQ26*6/GT30*100,GQ26*6/GT26)</f>
        <v>36</v>
      </c>
      <c r="GR33" s="142"/>
      <c r="GS33" s="142"/>
      <c r="GT33" s="143"/>
      <c r="GU33" s="142">
        <f>IF(GU26&lt;10,GU26*6/GX30*100,GU26*6/GX26)</f>
        <v>4800</v>
      </c>
      <c r="GV33" s="142"/>
      <c r="GW33" s="142"/>
      <c r="GX33" s="143"/>
      <c r="GY33" s="142">
        <f>IF(GY26&lt;10,GY26*6/HB30*100,GY26*6/HB26)</f>
        <v>21.327272727272728</v>
      </c>
      <c r="GZ33" s="142"/>
      <c r="HA33" s="142"/>
      <c r="HB33" s="143"/>
      <c r="HC33" s="142">
        <f>IF(HC26&lt;10,HC26*6/HF30*100,HC26*6/HF26)</f>
        <v>4800</v>
      </c>
      <c r="HD33" s="142"/>
      <c r="HE33" s="142"/>
      <c r="HF33" s="143"/>
      <c r="HG33" s="142">
        <f>IF(HG26&lt;10,HG26*6/HJ30*100,HG26*6/HJ26)</f>
        <v>1800</v>
      </c>
      <c r="HH33" s="142"/>
      <c r="HI33" s="142"/>
      <c r="HJ33" s="143"/>
      <c r="HK33" s="142">
        <f>IF(HK26&lt;10,HK26*6/HN30*100,HK26*6/HN30)</f>
        <v>2400</v>
      </c>
      <c r="HL33" s="142"/>
      <c r="HM33" s="142"/>
      <c r="HN33" s="143"/>
      <c r="HO33" s="142">
        <f>IF(HO26&lt;10,HO26*6/HR30*100,HO26*6/HR30)</f>
        <v>600</v>
      </c>
      <c r="HP33" s="142"/>
      <c r="HQ33" s="142"/>
      <c r="HR33" s="143"/>
      <c r="HS33" s="142">
        <f>IF(HS26&lt;10,HS26*6/HV30*100,HS26*6/HV30)</f>
        <v>72</v>
      </c>
      <c r="HT33" s="142"/>
      <c r="HU33" s="142"/>
      <c r="HV33" s="143"/>
      <c r="HW33" s="142">
        <f>IF(HW26&lt;10,HW26*6/HZ30*100,HW26*6/HZ30)</f>
        <v>25.2</v>
      </c>
      <c r="HX33" s="142"/>
      <c r="HY33" s="142"/>
      <c r="HZ33" s="143"/>
      <c r="IA33" s="142">
        <f>IF(IA26&lt;10,IA26*6/ID30*100,IA26*6/ID30)</f>
        <v>28</v>
      </c>
      <c r="IB33" s="142"/>
      <c r="IC33" s="142"/>
      <c r="ID33" s="143"/>
      <c r="IE33" s="142">
        <f>IF(IE26&lt;10,IE26*6/IH30*100,IE26*6/IH30)</f>
        <v>960</v>
      </c>
      <c r="IF33" s="142"/>
      <c r="IG33" s="142"/>
      <c r="IH33" s="143"/>
      <c r="II33" s="142">
        <f>IF(II26&lt;10,II26*6/IL30*100,II26*6/IL30)</f>
        <v>600</v>
      </c>
      <c r="IJ33" s="142"/>
      <c r="IK33" s="142"/>
      <c r="IL33" s="142"/>
      <c r="IM33" s="147">
        <f>MIN(C33:EX33)</f>
        <v>12.857142857142858</v>
      </c>
      <c r="IN33" s="142"/>
      <c r="IO33" s="142">
        <f>MIN(EY33:IJ33)</f>
        <v>15.6</v>
      </c>
      <c r="IP33" s="143"/>
    </row>
    <row r="35" ht="12.75">
      <c r="C35" s="13" t="s">
        <v>174</v>
      </c>
    </row>
  </sheetData>
  <conditionalFormatting sqref="C31:EX33">
    <cfRule type="cellIs" priority="1" dxfId="0" operator="equal" stopIfTrue="1">
      <formula>$IM31</formula>
    </cfRule>
  </conditionalFormatting>
  <conditionalFormatting sqref="EY28 FG28">
    <cfRule type="cellIs" priority="2" dxfId="0" operator="equal" stopIfTrue="1">
      <formula>"$IQ28"</formula>
    </cfRule>
  </conditionalFormatting>
  <conditionalFormatting sqref="EY31:IL33">
    <cfRule type="cellIs" priority="3" dxfId="0" operator="equal" stopIfTrue="1">
      <formula>$IO31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bestFit="1" customWidth="1"/>
    <col min="2" max="2" width="9.875" style="0" bestFit="1" customWidth="1"/>
    <col min="3" max="3" width="9.625" style="0" bestFit="1" customWidth="1"/>
    <col min="4" max="4" width="4.00390625" style="0" bestFit="1" customWidth="1"/>
    <col min="5" max="5" width="1.75390625" style="0" customWidth="1"/>
    <col min="6" max="6" width="9.25390625" style="0" bestFit="1" customWidth="1"/>
    <col min="7" max="7" width="4.00390625" style="0" bestFit="1" customWidth="1"/>
    <col min="8" max="8" width="2.00390625" style="0" bestFit="1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ht="12.75">
      <c r="A1">
        <v>2005</v>
      </c>
    </row>
    <row r="3" spans="1:2" ht="12.75">
      <c r="A3" s="185" t="s">
        <v>462</v>
      </c>
      <c r="B3" s="185"/>
    </row>
    <row r="5" spans="1:10" ht="12.75">
      <c r="A5" t="s">
        <v>301</v>
      </c>
      <c r="B5" t="s">
        <v>77</v>
      </c>
      <c r="C5" t="s">
        <v>151</v>
      </c>
      <c r="D5">
        <v>13</v>
      </c>
      <c r="F5" t="s">
        <v>427</v>
      </c>
      <c r="G5">
        <v>6</v>
      </c>
      <c r="H5">
        <v>1</v>
      </c>
      <c r="I5">
        <v>19</v>
      </c>
      <c r="J5" t="s">
        <v>174</v>
      </c>
    </row>
    <row r="6" spans="1:10" ht="12.75">
      <c r="A6" t="s">
        <v>514</v>
      </c>
      <c r="B6" t="s">
        <v>442</v>
      </c>
      <c r="C6" t="s">
        <v>151</v>
      </c>
      <c r="D6">
        <v>20</v>
      </c>
      <c r="F6" t="s">
        <v>221</v>
      </c>
      <c r="G6">
        <v>4</v>
      </c>
      <c r="H6">
        <v>2</v>
      </c>
      <c r="I6">
        <v>24</v>
      </c>
      <c r="J6" t="s">
        <v>174</v>
      </c>
    </row>
    <row r="7" spans="1:10" ht="12.75">
      <c r="A7" t="s">
        <v>152</v>
      </c>
      <c r="B7" t="s">
        <v>77</v>
      </c>
      <c r="C7" t="s">
        <v>349</v>
      </c>
      <c r="D7">
        <v>11</v>
      </c>
      <c r="F7" t="s">
        <v>151</v>
      </c>
      <c r="G7">
        <v>6</v>
      </c>
      <c r="I7">
        <v>13</v>
      </c>
      <c r="J7">
        <v>2</v>
      </c>
    </row>
    <row r="8" spans="1:10" ht="12.75">
      <c r="A8" t="s">
        <v>206</v>
      </c>
      <c r="B8" t="s">
        <v>316</v>
      </c>
      <c r="C8" t="s">
        <v>352</v>
      </c>
      <c r="D8">
        <v>7</v>
      </c>
      <c r="F8" t="s">
        <v>352</v>
      </c>
      <c r="G8">
        <v>7</v>
      </c>
      <c r="I8">
        <v>31</v>
      </c>
      <c r="J8">
        <v>1</v>
      </c>
    </row>
    <row r="9" spans="1:10" ht="12.75">
      <c r="A9" t="s">
        <v>423</v>
      </c>
      <c r="B9" t="s">
        <v>344</v>
      </c>
      <c r="C9" t="s">
        <v>349</v>
      </c>
      <c r="D9">
        <v>10</v>
      </c>
      <c r="F9" t="s">
        <v>349</v>
      </c>
      <c r="G9">
        <v>6</v>
      </c>
      <c r="H9">
        <v>1</v>
      </c>
      <c r="I9">
        <v>17</v>
      </c>
      <c r="J9">
        <v>2</v>
      </c>
    </row>
    <row r="10" spans="1:10" ht="12.75">
      <c r="A10" t="s">
        <v>425</v>
      </c>
      <c r="B10" t="s">
        <v>316</v>
      </c>
      <c r="C10" t="s">
        <v>354</v>
      </c>
      <c r="D10">
        <v>19</v>
      </c>
      <c r="F10" t="s">
        <v>354</v>
      </c>
      <c r="G10">
        <v>6</v>
      </c>
      <c r="H10">
        <v>2</v>
      </c>
      <c r="I10">
        <v>12</v>
      </c>
      <c r="J10">
        <v>3</v>
      </c>
    </row>
    <row r="11" spans="1:10" ht="12.75">
      <c r="A11" t="s">
        <v>156</v>
      </c>
      <c r="B11" t="s">
        <v>426</v>
      </c>
      <c r="C11" t="s">
        <v>174</v>
      </c>
      <c r="D11">
        <v>21</v>
      </c>
      <c r="F11" t="s">
        <v>355</v>
      </c>
      <c r="G11">
        <v>4</v>
      </c>
      <c r="H11">
        <v>2</v>
      </c>
      <c r="I11">
        <v>8</v>
      </c>
      <c r="J11">
        <v>1</v>
      </c>
    </row>
    <row r="12" spans="1:4" ht="12.75">
      <c r="A12" t="s">
        <v>159</v>
      </c>
      <c r="B12" t="s">
        <v>316</v>
      </c>
      <c r="C12" t="s">
        <v>354</v>
      </c>
      <c r="D12">
        <v>6</v>
      </c>
    </row>
    <row r="13" spans="1:4" ht="12.75">
      <c r="A13" t="s">
        <v>155</v>
      </c>
      <c r="B13" t="s">
        <v>316</v>
      </c>
      <c r="C13" t="s">
        <v>355</v>
      </c>
      <c r="D13">
        <v>0</v>
      </c>
    </row>
    <row r="14" spans="1:4" ht="12.75">
      <c r="A14" t="s">
        <v>515</v>
      </c>
      <c r="B14" t="s">
        <v>362</v>
      </c>
      <c r="C14" t="s">
        <v>354</v>
      </c>
      <c r="D14">
        <v>2</v>
      </c>
    </row>
    <row r="15" spans="1:4" ht="12.75">
      <c r="A15" t="s">
        <v>302</v>
      </c>
      <c r="B15" t="s">
        <v>334</v>
      </c>
      <c r="C15" t="s">
        <v>174</v>
      </c>
      <c r="D15">
        <v>1</v>
      </c>
    </row>
    <row r="16" spans="3:4" ht="12.75">
      <c r="C16" t="s">
        <v>338</v>
      </c>
      <c r="D16">
        <v>15</v>
      </c>
    </row>
    <row r="17" ht="12.75">
      <c r="D17">
        <f>SUM(D5:D16)</f>
        <v>125</v>
      </c>
    </row>
    <row r="19" spans="1:2" ht="12.75">
      <c r="A19" s="185" t="s">
        <v>294</v>
      </c>
      <c r="B19" s="185"/>
    </row>
    <row r="21" spans="1:10" ht="12.75">
      <c r="A21" t="s">
        <v>428</v>
      </c>
      <c r="B21" t="s">
        <v>52</v>
      </c>
      <c r="C21" t="s">
        <v>174</v>
      </c>
      <c r="D21">
        <v>0</v>
      </c>
      <c r="F21" t="s">
        <v>83</v>
      </c>
      <c r="G21">
        <v>4</v>
      </c>
      <c r="H21">
        <v>2</v>
      </c>
      <c r="I21">
        <v>4</v>
      </c>
      <c r="J21" t="s">
        <v>174</v>
      </c>
    </row>
    <row r="22" spans="1:10" ht="12.75">
      <c r="A22" t="s">
        <v>259</v>
      </c>
      <c r="B22" t="s">
        <v>316</v>
      </c>
      <c r="C22" t="s">
        <v>433</v>
      </c>
      <c r="D22">
        <v>12</v>
      </c>
      <c r="F22" t="s">
        <v>433</v>
      </c>
      <c r="G22">
        <v>4</v>
      </c>
      <c r="I22">
        <v>18</v>
      </c>
      <c r="J22" t="s">
        <v>174</v>
      </c>
    </row>
    <row r="23" spans="1:10" ht="12.75">
      <c r="A23" t="s">
        <v>223</v>
      </c>
      <c r="B23" t="s">
        <v>52</v>
      </c>
      <c r="C23" t="s">
        <v>174</v>
      </c>
      <c r="D23">
        <v>0</v>
      </c>
      <c r="F23" t="s">
        <v>434</v>
      </c>
      <c r="G23">
        <v>7.4</v>
      </c>
      <c r="H23">
        <v>1</v>
      </c>
      <c r="I23">
        <v>13</v>
      </c>
      <c r="J23">
        <v>4</v>
      </c>
    </row>
    <row r="24" spans="1:9" ht="12.75">
      <c r="A24" t="s">
        <v>238</v>
      </c>
      <c r="B24" t="s">
        <v>78</v>
      </c>
      <c r="C24" t="s">
        <v>434</v>
      </c>
      <c r="D24">
        <v>3</v>
      </c>
      <c r="F24" t="s">
        <v>479</v>
      </c>
      <c r="G24">
        <v>3</v>
      </c>
      <c r="I24">
        <v>14</v>
      </c>
    </row>
    <row r="25" spans="1:10" ht="12.75">
      <c r="A25" t="s">
        <v>224</v>
      </c>
      <c r="B25" t="s">
        <v>316</v>
      </c>
      <c r="C25" t="s">
        <v>435</v>
      </c>
      <c r="D25">
        <v>10</v>
      </c>
      <c r="F25" t="s">
        <v>162</v>
      </c>
      <c r="G25">
        <v>3</v>
      </c>
      <c r="I25">
        <v>9</v>
      </c>
      <c r="J25">
        <v>1</v>
      </c>
    </row>
    <row r="26" spans="1:10" ht="12.75">
      <c r="A26" t="s">
        <v>429</v>
      </c>
      <c r="B26" t="s">
        <v>77</v>
      </c>
      <c r="C26" t="s">
        <v>436</v>
      </c>
      <c r="D26">
        <v>24</v>
      </c>
      <c r="F26" t="s">
        <v>436</v>
      </c>
      <c r="G26">
        <v>3</v>
      </c>
      <c r="I26">
        <v>19</v>
      </c>
      <c r="J26">
        <v>1</v>
      </c>
    </row>
    <row r="27" spans="1:10" ht="12.75">
      <c r="A27" t="s">
        <v>239</v>
      </c>
      <c r="B27" t="s">
        <v>430</v>
      </c>
      <c r="C27" t="s">
        <v>434</v>
      </c>
      <c r="D27">
        <v>15</v>
      </c>
      <c r="F27" t="s">
        <v>435</v>
      </c>
      <c r="G27">
        <v>2</v>
      </c>
      <c r="I27">
        <v>13</v>
      </c>
      <c r="J27">
        <v>1</v>
      </c>
    </row>
    <row r="28" spans="1:10" ht="12.75">
      <c r="A28" t="s">
        <v>509</v>
      </c>
      <c r="B28" t="s">
        <v>431</v>
      </c>
      <c r="C28" t="s">
        <v>162</v>
      </c>
      <c r="D28">
        <v>0</v>
      </c>
      <c r="F28" t="s">
        <v>89</v>
      </c>
      <c r="G28">
        <v>2</v>
      </c>
      <c r="I28">
        <v>9</v>
      </c>
      <c r="J28" t="s">
        <v>174</v>
      </c>
    </row>
    <row r="29" spans="1:4" ht="12.75">
      <c r="A29" t="s">
        <v>235</v>
      </c>
      <c r="B29" t="s">
        <v>432</v>
      </c>
      <c r="C29" t="s">
        <v>434</v>
      </c>
      <c r="D29">
        <v>10</v>
      </c>
    </row>
    <row r="30" spans="1:4" ht="12.75">
      <c r="A30" t="s">
        <v>226</v>
      </c>
      <c r="B30" t="s">
        <v>316</v>
      </c>
      <c r="C30" t="s">
        <v>434</v>
      </c>
      <c r="D30">
        <v>13</v>
      </c>
    </row>
    <row r="31" spans="1:4" ht="12.75">
      <c r="A31" t="s">
        <v>240</v>
      </c>
      <c r="B31" t="s">
        <v>334</v>
      </c>
      <c r="D31">
        <v>5</v>
      </c>
    </row>
    <row r="32" spans="3:4" ht="12.75">
      <c r="C32" t="s">
        <v>338</v>
      </c>
      <c r="D32">
        <v>17</v>
      </c>
    </row>
    <row r="33" ht="12.75">
      <c r="D33">
        <f>SUM(D21:D32)</f>
        <v>109</v>
      </c>
    </row>
    <row r="35" spans="1:2" ht="12.75">
      <c r="A35" s="185" t="s">
        <v>437</v>
      </c>
      <c r="B35" s="185"/>
    </row>
  </sheetData>
  <mergeCells count="3">
    <mergeCell ref="A3:B3"/>
    <mergeCell ref="A19:B19"/>
    <mergeCell ref="A35:B3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3.00390625" style="0" customWidth="1"/>
    <col min="2" max="2" width="10.125" style="0" bestFit="1" customWidth="1"/>
    <col min="3" max="3" width="9.625" style="0" bestFit="1" customWidth="1"/>
    <col min="4" max="4" width="3.875" style="0" bestFit="1" customWidth="1"/>
    <col min="5" max="5" width="2.75390625" style="0" customWidth="1"/>
    <col min="6" max="6" width="9.375" style="0" bestFit="1" customWidth="1"/>
    <col min="7" max="7" width="3.875" style="0" bestFit="1" customWidth="1"/>
    <col min="8" max="8" width="1.875" style="0" bestFit="1" customWidth="1"/>
    <col min="9" max="9" width="2.875" style="0" bestFit="1" customWidth="1"/>
    <col min="10" max="10" width="1.875" style="0" bestFit="1" customWidth="1"/>
    <col min="11" max="16384" width="21.375" style="0" customWidth="1"/>
  </cols>
  <sheetData>
    <row r="1" ht="12.75">
      <c r="A1">
        <v>2006</v>
      </c>
    </row>
    <row r="3" ht="12.75">
      <c r="A3" t="s">
        <v>462</v>
      </c>
    </row>
    <row r="5" spans="1:10" ht="12.75">
      <c r="A5" t="s">
        <v>491</v>
      </c>
      <c r="B5" t="s">
        <v>492</v>
      </c>
      <c r="C5" t="s">
        <v>421</v>
      </c>
      <c r="D5">
        <v>7</v>
      </c>
      <c r="F5" t="s">
        <v>422</v>
      </c>
      <c r="G5">
        <v>6</v>
      </c>
      <c r="H5">
        <v>2</v>
      </c>
      <c r="I5">
        <v>9</v>
      </c>
      <c r="J5">
        <v>3</v>
      </c>
    </row>
    <row r="6" spans="1:10" ht="12.75">
      <c r="A6" t="s">
        <v>469</v>
      </c>
      <c r="B6" t="s">
        <v>316</v>
      </c>
      <c r="C6" t="s">
        <v>422</v>
      </c>
      <c r="D6">
        <v>1</v>
      </c>
      <c r="F6" t="s">
        <v>352</v>
      </c>
      <c r="G6">
        <v>5.4</v>
      </c>
      <c r="H6">
        <v>2</v>
      </c>
      <c r="I6">
        <v>8</v>
      </c>
      <c r="J6">
        <v>1</v>
      </c>
    </row>
    <row r="7" spans="1:10" ht="12.75">
      <c r="A7" t="s">
        <v>423</v>
      </c>
      <c r="B7" t="s">
        <v>52</v>
      </c>
      <c r="C7" t="s">
        <v>421</v>
      </c>
      <c r="D7">
        <v>12</v>
      </c>
      <c r="F7" t="s">
        <v>424</v>
      </c>
      <c r="G7">
        <v>3</v>
      </c>
      <c r="I7">
        <v>7</v>
      </c>
      <c r="J7">
        <v>2</v>
      </c>
    </row>
    <row r="8" spans="1:9" ht="12.75">
      <c r="A8" t="s">
        <v>425</v>
      </c>
      <c r="B8" t="s">
        <v>442</v>
      </c>
      <c r="C8" t="s">
        <v>354</v>
      </c>
      <c r="D8">
        <v>32</v>
      </c>
      <c r="F8" t="s">
        <v>151</v>
      </c>
      <c r="G8">
        <v>3</v>
      </c>
      <c r="I8">
        <v>6</v>
      </c>
    </row>
    <row r="9" spans="1:9" ht="12.75">
      <c r="A9" t="s">
        <v>152</v>
      </c>
      <c r="B9" t="s">
        <v>153</v>
      </c>
      <c r="C9" t="s">
        <v>154</v>
      </c>
      <c r="D9">
        <v>24</v>
      </c>
      <c r="F9" t="s">
        <v>349</v>
      </c>
      <c r="G9">
        <v>3</v>
      </c>
      <c r="I9">
        <v>16</v>
      </c>
    </row>
    <row r="10" spans="1:9" ht="12.75">
      <c r="A10" t="s">
        <v>155</v>
      </c>
      <c r="B10" t="s">
        <v>316</v>
      </c>
      <c r="C10" t="s">
        <v>422</v>
      </c>
      <c r="D10">
        <v>18</v>
      </c>
      <c r="F10" t="s">
        <v>154</v>
      </c>
      <c r="G10">
        <v>3</v>
      </c>
      <c r="I10">
        <v>14</v>
      </c>
    </row>
    <row r="11" spans="1:9" ht="12.75">
      <c r="A11" t="s">
        <v>156</v>
      </c>
      <c r="B11" t="s">
        <v>316</v>
      </c>
      <c r="C11" t="s">
        <v>157</v>
      </c>
      <c r="D11">
        <v>8</v>
      </c>
      <c r="F11" t="s">
        <v>158</v>
      </c>
      <c r="G11">
        <v>3</v>
      </c>
      <c r="I11">
        <v>13</v>
      </c>
    </row>
    <row r="12" spans="1:10" ht="12.75">
      <c r="A12" t="s">
        <v>159</v>
      </c>
      <c r="B12" t="s">
        <v>160</v>
      </c>
      <c r="C12" t="s">
        <v>157</v>
      </c>
      <c r="D12">
        <v>0</v>
      </c>
      <c r="F12" t="s">
        <v>354</v>
      </c>
      <c r="G12">
        <v>3</v>
      </c>
      <c r="I12">
        <v>5</v>
      </c>
      <c r="J12">
        <v>1</v>
      </c>
    </row>
    <row r="13" spans="1:10" ht="12.75">
      <c r="A13" t="s">
        <v>206</v>
      </c>
      <c r="B13" t="s">
        <v>316</v>
      </c>
      <c r="C13" t="s">
        <v>422</v>
      </c>
      <c r="D13">
        <v>1</v>
      </c>
      <c r="F13" t="s">
        <v>157</v>
      </c>
      <c r="G13">
        <v>3</v>
      </c>
      <c r="I13">
        <v>23</v>
      </c>
      <c r="J13">
        <v>2</v>
      </c>
    </row>
    <row r="14" spans="1:9" ht="12.75">
      <c r="A14" t="s">
        <v>220</v>
      </c>
      <c r="B14" t="s">
        <v>80</v>
      </c>
      <c r="D14">
        <v>2</v>
      </c>
      <c r="F14" t="s">
        <v>221</v>
      </c>
      <c r="G14">
        <v>3</v>
      </c>
      <c r="H14">
        <v>2</v>
      </c>
      <c r="I14">
        <v>4</v>
      </c>
    </row>
    <row r="15" spans="1:4" ht="12.75">
      <c r="A15" t="s">
        <v>222</v>
      </c>
      <c r="B15" t="s">
        <v>316</v>
      </c>
      <c r="C15" t="s">
        <v>352</v>
      </c>
      <c r="D15">
        <v>2</v>
      </c>
    </row>
    <row r="16" spans="3:4" ht="12.75">
      <c r="C16" t="s">
        <v>338</v>
      </c>
      <c r="D16">
        <v>11</v>
      </c>
    </row>
    <row r="17" ht="12.75">
      <c r="D17">
        <f>SUM(D5:D16)</f>
        <v>118</v>
      </c>
    </row>
    <row r="19" ht="12.75">
      <c r="A19" t="s">
        <v>294</v>
      </c>
    </row>
    <row r="21" spans="1:10" ht="12.75">
      <c r="A21" t="s">
        <v>223</v>
      </c>
      <c r="B21" t="s">
        <v>316</v>
      </c>
      <c r="C21" t="s">
        <v>478</v>
      </c>
      <c r="D21">
        <v>0</v>
      </c>
      <c r="F21" t="s">
        <v>469</v>
      </c>
      <c r="G21">
        <v>4</v>
      </c>
      <c r="I21">
        <v>10</v>
      </c>
      <c r="J21">
        <v>1</v>
      </c>
    </row>
    <row r="22" spans="1:10" ht="12.75">
      <c r="A22" t="s">
        <v>224</v>
      </c>
      <c r="B22" t="s">
        <v>362</v>
      </c>
      <c r="D22">
        <v>36</v>
      </c>
      <c r="F22" t="s">
        <v>225</v>
      </c>
      <c r="G22">
        <v>6</v>
      </c>
      <c r="I22">
        <v>17</v>
      </c>
      <c r="J22">
        <v>2</v>
      </c>
    </row>
    <row r="23" spans="1:9" ht="12.75">
      <c r="A23" t="s">
        <v>226</v>
      </c>
      <c r="B23" t="s">
        <v>316</v>
      </c>
      <c r="C23" t="s">
        <v>83</v>
      </c>
      <c r="D23">
        <v>5</v>
      </c>
      <c r="F23" t="s">
        <v>227</v>
      </c>
      <c r="G23">
        <v>5</v>
      </c>
      <c r="H23">
        <v>2</v>
      </c>
      <c r="I23">
        <v>8</v>
      </c>
    </row>
    <row r="24" spans="1:9" ht="12.75">
      <c r="A24" t="s">
        <v>228</v>
      </c>
      <c r="B24" t="s">
        <v>362</v>
      </c>
      <c r="D24">
        <v>47</v>
      </c>
      <c r="F24" t="s">
        <v>229</v>
      </c>
      <c r="G24">
        <v>3</v>
      </c>
      <c r="I24">
        <v>12</v>
      </c>
    </row>
    <row r="25" spans="1:9" ht="12.75">
      <c r="A25" t="s">
        <v>230</v>
      </c>
      <c r="B25" t="s">
        <v>231</v>
      </c>
      <c r="C25" t="s">
        <v>87</v>
      </c>
      <c r="D25">
        <v>4</v>
      </c>
      <c r="F25" t="s">
        <v>232</v>
      </c>
      <c r="G25">
        <v>2</v>
      </c>
      <c r="I25">
        <v>17</v>
      </c>
    </row>
    <row r="26" spans="1:9" ht="12.75">
      <c r="A26" t="s">
        <v>233</v>
      </c>
      <c r="B26" t="s">
        <v>77</v>
      </c>
      <c r="C26" t="s">
        <v>83</v>
      </c>
      <c r="D26">
        <v>0</v>
      </c>
      <c r="F26" t="s">
        <v>234</v>
      </c>
      <c r="G26">
        <v>3</v>
      </c>
      <c r="I26">
        <v>15</v>
      </c>
    </row>
    <row r="27" spans="1:9" ht="12.75">
      <c r="A27" t="s">
        <v>235</v>
      </c>
      <c r="B27" t="s">
        <v>334</v>
      </c>
      <c r="D27">
        <v>7</v>
      </c>
      <c r="F27" t="s">
        <v>206</v>
      </c>
      <c r="G27">
        <v>3</v>
      </c>
      <c r="I27">
        <v>13</v>
      </c>
    </row>
    <row r="28" spans="1:11" ht="12.75">
      <c r="A28" t="s">
        <v>236</v>
      </c>
      <c r="B28" t="s">
        <v>334</v>
      </c>
      <c r="D28">
        <v>17</v>
      </c>
      <c r="F28" t="s">
        <v>237</v>
      </c>
      <c r="G28">
        <v>3</v>
      </c>
      <c r="I28">
        <v>23</v>
      </c>
      <c r="J28">
        <v>1</v>
      </c>
      <c r="K28" t="s">
        <v>174</v>
      </c>
    </row>
    <row r="29" ht="12.75">
      <c r="A29" t="s">
        <v>238</v>
      </c>
    </row>
    <row r="30" ht="12.75">
      <c r="A30" t="s">
        <v>239</v>
      </c>
    </row>
    <row r="31" ht="12.75">
      <c r="A31" t="s">
        <v>240</v>
      </c>
    </row>
    <row r="32" spans="3:4" ht="12.75">
      <c r="C32" t="s">
        <v>338</v>
      </c>
      <c r="D32">
        <v>7</v>
      </c>
    </row>
    <row r="33" ht="12.75">
      <c r="D33">
        <f>SUM(D21:D32)</f>
        <v>123</v>
      </c>
    </row>
    <row r="35" ht="12.75">
      <c r="A35" t="s">
        <v>241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8.25390625" style="0" bestFit="1" customWidth="1"/>
    <col min="3" max="3" width="8.00390625" style="0" bestFit="1" customWidth="1"/>
    <col min="4" max="4" width="3.875" style="0" bestFit="1" customWidth="1"/>
    <col min="5" max="5" width="3.25390625" style="0" customWidth="1"/>
    <col min="6" max="6" width="9.625" style="0" bestFit="1" customWidth="1"/>
    <col min="7" max="8" width="1.875" style="0" bestFit="1" customWidth="1"/>
    <col min="9" max="9" width="2.875" style="0" bestFit="1" customWidth="1"/>
    <col min="10" max="10" width="1.875" style="0" bestFit="1" customWidth="1"/>
  </cols>
  <sheetData>
    <row r="1" ht="12.75">
      <c r="A1">
        <v>2007</v>
      </c>
    </row>
    <row r="3" ht="12.75">
      <c r="A3" t="s">
        <v>294</v>
      </c>
    </row>
    <row r="5" spans="1:10" ht="12.75">
      <c r="A5" t="s">
        <v>226</v>
      </c>
      <c r="B5" t="s">
        <v>316</v>
      </c>
      <c r="C5" t="s">
        <v>434</v>
      </c>
      <c r="D5">
        <v>31</v>
      </c>
      <c r="F5" t="s">
        <v>561</v>
      </c>
      <c r="G5">
        <v>5</v>
      </c>
      <c r="H5" t="s">
        <v>174</v>
      </c>
      <c r="I5">
        <v>26</v>
      </c>
      <c r="J5" t="s">
        <v>174</v>
      </c>
    </row>
    <row r="6" spans="1:10" ht="12.75">
      <c r="A6" t="s">
        <v>238</v>
      </c>
      <c r="B6" t="s">
        <v>316</v>
      </c>
      <c r="C6" t="s">
        <v>83</v>
      </c>
      <c r="D6">
        <v>22</v>
      </c>
      <c r="F6" t="s">
        <v>83</v>
      </c>
      <c r="G6">
        <v>6</v>
      </c>
      <c r="H6">
        <v>2</v>
      </c>
      <c r="I6">
        <v>17</v>
      </c>
      <c r="J6">
        <v>1</v>
      </c>
    </row>
    <row r="7" spans="1:10" ht="12.75">
      <c r="A7" t="s">
        <v>556</v>
      </c>
      <c r="B7" t="s">
        <v>322</v>
      </c>
      <c r="C7" t="s">
        <v>434</v>
      </c>
      <c r="D7">
        <v>1</v>
      </c>
      <c r="F7" t="s">
        <v>434</v>
      </c>
      <c r="G7">
        <v>7</v>
      </c>
      <c r="H7">
        <v>1</v>
      </c>
      <c r="I7">
        <v>25</v>
      </c>
      <c r="J7">
        <v>3</v>
      </c>
    </row>
    <row r="8" spans="1:10" ht="12.75">
      <c r="A8" t="s">
        <v>557</v>
      </c>
      <c r="B8" t="s">
        <v>362</v>
      </c>
      <c r="C8" t="s">
        <v>174</v>
      </c>
      <c r="D8">
        <v>50</v>
      </c>
      <c r="F8" t="s">
        <v>85</v>
      </c>
      <c r="G8">
        <v>5</v>
      </c>
      <c r="I8">
        <v>36</v>
      </c>
      <c r="J8" t="s">
        <v>174</v>
      </c>
    </row>
    <row r="9" spans="1:10" ht="12.75">
      <c r="A9" t="s">
        <v>558</v>
      </c>
      <c r="B9" t="s">
        <v>316</v>
      </c>
      <c r="C9" t="s">
        <v>434</v>
      </c>
      <c r="D9">
        <v>1</v>
      </c>
      <c r="F9" t="s">
        <v>479</v>
      </c>
      <c r="G9">
        <v>3</v>
      </c>
      <c r="I9">
        <v>29</v>
      </c>
      <c r="J9" t="s">
        <v>174</v>
      </c>
    </row>
    <row r="10" spans="1:10" ht="12.75">
      <c r="A10" t="s">
        <v>259</v>
      </c>
      <c r="B10" t="s">
        <v>52</v>
      </c>
      <c r="C10" t="s">
        <v>174</v>
      </c>
      <c r="D10">
        <v>32</v>
      </c>
      <c r="F10" t="s">
        <v>562</v>
      </c>
      <c r="G10">
        <v>2</v>
      </c>
      <c r="I10">
        <v>14</v>
      </c>
      <c r="J10" t="s">
        <v>174</v>
      </c>
    </row>
    <row r="11" spans="1:10" ht="12.75">
      <c r="A11" t="s">
        <v>235</v>
      </c>
      <c r="B11" t="s">
        <v>334</v>
      </c>
      <c r="C11" t="s">
        <v>174</v>
      </c>
      <c r="D11">
        <v>16</v>
      </c>
      <c r="F11" t="s">
        <v>20</v>
      </c>
      <c r="G11">
        <v>1</v>
      </c>
      <c r="I11">
        <v>9</v>
      </c>
      <c r="J11" t="s">
        <v>174</v>
      </c>
    </row>
    <row r="12" spans="1:10" ht="12.75">
      <c r="A12" t="s">
        <v>559</v>
      </c>
      <c r="B12" t="s">
        <v>334</v>
      </c>
      <c r="C12" t="s">
        <v>174</v>
      </c>
      <c r="D12">
        <v>12</v>
      </c>
      <c r="F12" t="s">
        <v>87</v>
      </c>
      <c r="G12">
        <v>2</v>
      </c>
      <c r="I12">
        <v>29</v>
      </c>
      <c r="J12" t="s">
        <v>174</v>
      </c>
    </row>
    <row r="13" spans="1:4" ht="12.75">
      <c r="A13" t="s">
        <v>239</v>
      </c>
      <c r="B13" t="s">
        <v>174</v>
      </c>
      <c r="C13" t="s">
        <v>174</v>
      </c>
      <c r="D13" t="s">
        <v>174</v>
      </c>
    </row>
    <row r="14" spans="1:4" ht="12.75">
      <c r="A14" t="s">
        <v>224</v>
      </c>
      <c r="B14" t="s">
        <v>174</v>
      </c>
      <c r="C14" t="s">
        <v>174</v>
      </c>
      <c r="D14" t="s">
        <v>174</v>
      </c>
    </row>
    <row r="15" spans="1:2" ht="12.75">
      <c r="A15" t="s">
        <v>560</v>
      </c>
      <c r="B15" t="s">
        <v>174</v>
      </c>
    </row>
    <row r="16" spans="3:4" ht="12.75">
      <c r="C16" t="s">
        <v>338</v>
      </c>
      <c r="D16">
        <v>25</v>
      </c>
    </row>
    <row r="17" ht="12.75">
      <c r="D17">
        <f>SUM(D5:D16)</f>
        <v>190</v>
      </c>
    </row>
    <row r="19" ht="12.75">
      <c r="A19" t="s">
        <v>462</v>
      </c>
    </row>
    <row r="21" spans="1:9" ht="12.75">
      <c r="A21" t="s">
        <v>514</v>
      </c>
      <c r="B21" t="s">
        <v>52</v>
      </c>
      <c r="C21" t="s">
        <v>174</v>
      </c>
      <c r="D21">
        <v>1</v>
      </c>
      <c r="F21" t="s">
        <v>351</v>
      </c>
      <c r="G21">
        <v>2</v>
      </c>
      <c r="H21" t="s">
        <v>174</v>
      </c>
      <c r="I21">
        <v>9</v>
      </c>
    </row>
    <row r="22" spans="1:10" ht="12.75">
      <c r="A22" t="s">
        <v>423</v>
      </c>
      <c r="B22" t="s">
        <v>316</v>
      </c>
      <c r="C22" t="s">
        <v>352</v>
      </c>
      <c r="D22">
        <v>21</v>
      </c>
      <c r="F22" t="s">
        <v>349</v>
      </c>
      <c r="G22">
        <v>3</v>
      </c>
      <c r="H22">
        <v>1</v>
      </c>
      <c r="I22">
        <v>7</v>
      </c>
      <c r="J22">
        <v>1</v>
      </c>
    </row>
    <row r="23" spans="1:10" ht="12.75">
      <c r="A23" t="s">
        <v>563</v>
      </c>
      <c r="B23" t="s">
        <v>77</v>
      </c>
      <c r="C23" t="s">
        <v>349</v>
      </c>
      <c r="D23">
        <v>0</v>
      </c>
      <c r="F23" t="s">
        <v>221</v>
      </c>
      <c r="G23">
        <v>3</v>
      </c>
      <c r="H23">
        <v>2</v>
      </c>
      <c r="I23">
        <v>4</v>
      </c>
      <c r="J23" t="s">
        <v>174</v>
      </c>
    </row>
    <row r="24" spans="1:10" ht="12.75">
      <c r="A24" t="s">
        <v>516</v>
      </c>
      <c r="B24" t="s">
        <v>316</v>
      </c>
      <c r="C24" t="s">
        <v>221</v>
      </c>
      <c r="D24">
        <v>5</v>
      </c>
      <c r="F24" t="s">
        <v>373</v>
      </c>
      <c r="G24">
        <v>4</v>
      </c>
      <c r="H24" t="s">
        <v>174</v>
      </c>
      <c r="I24">
        <v>18</v>
      </c>
      <c r="J24" t="s">
        <v>174</v>
      </c>
    </row>
    <row r="25" spans="1:10" ht="12.75">
      <c r="A25" t="s">
        <v>152</v>
      </c>
      <c r="B25" t="s">
        <v>391</v>
      </c>
      <c r="C25" t="s">
        <v>569</v>
      </c>
      <c r="D25">
        <v>43</v>
      </c>
      <c r="F25" t="s">
        <v>352</v>
      </c>
      <c r="G25">
        <v>4</v>
      </c>
      <c r="H25" t="s">
        <v>174</v>
      </c>
      <c r="I25">
        <v>16</v>
      </c>
      <c r="J25">
        <v>1</v>
      </c>
    </row>
    <row r="26" spans="1:10" ht="12.75">
      <c r="A26" t="s">
        <v>156</v>
      </c>
      <c r="B26" t="s">
        <v>443</v>
      </c>
      <c r="C26" t="s">
        <v>569</v>
      </c>
      <c r="D26">
        <v>4</v>
      </c>
      <c r="F26" t="s">
        <v>151</v>
      </c>
      <c r="G26">
        <v>3</v>
      </c>
      <c r="H26" t="s">
        <v>174</v>
      </c>
      <c r="I26">
        <v>24</v>
      </c>
      <c r="J26">
        <v>1</v>
      </c>
    </row>
    <row r="27" spans="1:10" ht="12.75">
      <c r="A27" t="s">
        <v>159</v>
      </c>
      <c r="B27" t="s">
        <v>316</v>
      </c>
      <c r="C27" t="s">
        <v>570</v>
      </c>
      <c r="D27">
        <v>9</v>
      </c>
      <c r="F27" t="s">
        <v>569</v>
      </c>
      <c r="G27">
        <v>3</v>
      </c>
      <c r="H27">
        <v>1</v>
      </c>
      <c r="I27">
        <v>3</v>
      </c>
      <c r="J27">
        <v>3</v>
      </c>
    </row>
    <row r="28" spans="1:10" ht="12.75">
      <c r="A28" t="s">
        <v>564</v>
      </c>
      <c r="B28" t="s">
        <v>567</v>
      </c>
      <c r="C28" t="s">
        <v>151</v>
      </c>
      <c r="D28">
        <v>1</v>
      </c>
      <c r="F28" t="s">
        <v>353</v>
      </c>
      <c r="G28">
        <v>2</v>
      </c>
      <c r="I28">
        <v>6</v>
      </c>
      <c r="J28">
        <v>1</v>
      </c>
    </row>
    <row r="29" spans="1:10" ht="12.75">
      <c r="A29" t="s">
        <v>565</v>
      </c>
      <c r="B29" t="s">
        <v>568</v>
      </c>
      <c r="C29" t="s">
        <v>569</v>
      </c>
      <c r="D29">
        <v>0</v>
      </c>
      <c r="F29" t="s">
        <v>570</v>
      </c>
      <c r="G29">
        <v>0</v>
      </c>
      <c r="I29">
        <v>0</v>
      </c>
      <c r="J29">
        <v>1</v>
      </c>
    </row>
    <row r="30" spans="1:4" ht="12.75">
      <c r="A30" t="s">
        <v>532</v>
      </c>
      <c r="B30" t="s">
        <v>316</v>
      </c>
      <c r="C30" t="s">
        <v>353</v>
      </c>
      <c r="D30">
        <v>0</v>
      </c>
    </row>
    <row r="31" spans="1:4" ht="12.75">
      <c r="A31" t="s">
        <v>566</v>
      </c>
      <c r="B31" t="s">
        <v>334</v>
      </c>
      <c r="D31">
        <v>0</v>
      </c>
    </row>
    <row r="32" spans="3:4" ht="12.75">
      <c r="C32" t="s">
        <v>338</v>
      </c>
      <c r="D32">
        <v>6</v>
      </c>
    </row>
    <row r="33" ht="12.75">
      <c r="D33">
        <f>SUM(D21:D32)</f>
        <v>90</v>
      </c>
    </row>
    <row r="35" ht="12.75">
      <c r="A35" t="s">
        <v>571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31"/>
  <sheetViews>
    <sheetView tabSelected="1" workbookViewId="0" topLeftCell="A1">
      <pane xSplit="1" ySplit="5" topLeftCell="C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13.625" style="31" customWidth="1"/>
    <col min="2" max="4" width="3.00390625" style="0" customWidth="1"/>
    <col min="5" max="5" width="2.75390625" style="0" customWidth="1"/>
    <col min="6" max="6" width="2.75390625" style="14" customWidth="1"/>
    <col min="7" max="7" width="2.75390625" style="9" customWidth="1"/>
    <col min="8" max="8" width="2.75390625" style="0" customWidth="1"/>
    <col min="9" max="9" width="3.00390625" style="0" customWidth="1"/>
    <col min="10" max="10" width="2.75390625" style="0" customWidth="1"/>
    <col min="11" max="11" width="2.75390625" style="14" customWidth="1"/>
    <col min="12" max="12" width="2.75390625" style="9" customWidth="1"/>
    <col min="13" max="15" width="3.00390625" style="0" customWidth="1"/>
    <col min="16" max="16" width="3.00390625" style="14" customWidth="1"/>
    <col min="17" max="17" width="3.00390625" style="9" customWidth="1"/>
    <col min="18" max="20" width="3.00390625" style="0" customWidth="1"/>
    <col min="21" max="21" width="3.00390625" style="14" customWidth="1"/>
    <col min="22" max="22" width="3.00390625" style="9" customWidth="1"/>
    <col min="23" max="23" width="3.00390625" style="0" customWidth="1"/>
    <col min="24" max="26" width="3.00390625" style="14" customWidth="1"/>
    <col min="27" max="27" width="3.00390625" style="9" customWidth="1"/>
    <col min="28" max="28" width="3.00390625" style="0" customWidth="1"/>
    <col min="29" max="31" width="3.00390625" style="14" customWidth="1"/>
    <col min="32" max="32" width="3.00390625" style="9" customWidth="1"/>
    <col min="33" max="34" width="3.00390625" style="14" customWidth="1"/>
    <col min="35" max="36" width="3.00390625" style="0" customWidth="1"/>
    <col min="37" max="37" width="3.00390625" style="15" customWidth="1"/>
    <col min="38" max="41" width="3.00390625" style="14" customWidth="1"/>
    <col min="42" max="42" width="3.00390625" style="9" customWidth="1"/>
    <col min="43" max="46" width="3.00390625" style="14" customWidth="1"/>
    <col min="47" max="47" width="3.00390625" style="9" customWidth="1"/>
    <col min="48" max="51" width="3.00390625" style="14" customWidth="1"/>
    <col min="52" max="52" width="3.00390625" style="9" customWidth="1"/>
    <col min="53" max="56" width="3.00390625" style="14" customWidth="1"/>
    <col min="57" max="57" width="3.00390625" style="9" customWidth="1"/>
    <col min="58" max="61" width="3.00390625" style="14" customWidth="1"/>
    <col min="62" max="62" width="3.00390625" style="9" customWidth="1"/>
    <col min="63" max="66" width="3.00390625" style="14" customWidth="1"/>
    <col min="67" max="67" width="3.00390625" style="9" customWidth="1"/>
    <col min="68" max="71" width="3.00390625" style="14" customWidth="1"/>
    <col min="72" max="72" width="3.00390625" style="9" customWidth="1"/>
    <col min="73" max="76" width="3.00390625" style="14" customWidth="1"/>
    <col min="77" max="77" width="3.00390625" style="9" customWidth="1"/>
    <col min="78" max="80" width="3.00390625" style="14" customWidth="1"/>
    <col min="81" max="81" width="3.00390625" style="3" customWidth="1"/>
    <col min="82" max="85" width="3.00390625" style="0" customWidth="1"/>
    <col min="86" max="86" width="3.125" style="14" bestFit="1" customWidth="1"/>
    <col min="87" max="87" width="3.00390625" style="9" customWidth="1"/>
    <col min="88" max="91" width="3.00390625" style="0" customWidth="1"/>
    <col min="92" max="92" width="3.00390625" style="9" customWidth="1"/>
    <col min="93" max="95" width="3.00390625" style="0" customWidth="1"/>
    <col min="96" max="96" width="3.00390625" style="14" customWidth="1"/>
    <col min="97" max="97" width="3.00390625" style="9" customWidth="1"/>
    <col min="98" max="101" width="3.00390625" style="0" customWidth="1"/>
    <col min="102" max="102" width="3.00390625" style="9" customWidth="1"/>
    <col min="103" max="103" width="3.125" style="0" customWidth="1"/>
    <col min="104" max="105" width="3.00390625" style="0" customWidth="1"/>
    <col min="106" max="106" width="3.00390625" style="14" customWidth="1"/>
    <col min="107" max="107" width="3.125" style="9" customWidth="1"/>
    <col min="108" max="111" width="3.00390625" style="0" customWidth="1"/>
    <col min="112" max="112" width="3.00390625" style="9" customWidth="1"/>
    <col min="113" max="116" width="3.00390625" style="0" customWidth="1"/>
    <col min="117" max="117" width="3.00390625" style="9" customWidth="1"/>
    <col min="118" max="121" width="3.00390625" style="0" customWidth="1"/>
    <col min="122" max="122" width="3.00390625" style="9" customWidth="1"/>
    <col min="123" max="123" width="3.125" style="14" customWidth="1"/>
    <col min="124" max="125" width="3.125" style="0" bestFit="1" customWidth="1"/>
    <col min="126" max="16384" width="11.00390625" style="0" customWidth="1"/>
  </cols>
  <sheetData>
    <row r="1" spans="2:115" ht="12.75">
      <c r="B1" s="77" t="s">
        <v>294</v>
      </c>
      <c r="C1" s="49"/>
      <c r="D1" s="49"/>
      <c r="E1" s="64"/>
      <c r="F1" s="64"/>
      <c r="G1" s="191"/>
      <c r="H1" s="49"/>
      <c r="I1" s="49"/>
      <c r="J1" s="49"/>
      <c r="K1" s="64"/>
      <c r="L1" s="15"/>
      <c r="M1" s="4"/>
      <c r="N1" s="2"/>
      <c r="O1" s="4"/>
      <c r="P1" s="4"/>
      <c r="Q1" s="15"/>
      <c r="R1" s="2"/>
      <c r="S1" s="2"/>
      <c r="T1" s="4"/>
      <c r="U1" s="4"/>
      <c r="V1" s="15"/>
      <c r="W1" s="4"/>
      <c r="X1" s="2"/>
      <c r="Y1" s="2"/>
      <c r="AB1" s="2"/>
      <c r="AI1" s="173" t="s">
        <v>174</v>
      </c>
      <c r="AJ1" s="2"/>
      <c r="AL1" s="2"/>
      <c r="AM1" s="4"/>
      <c r="AN1" s="4"/>
      <c r="AO1" s="4"/>
      <c r="AP1" s="15"/>
      <c r="AQ1" s="4"/>
      <c r="AR1" s="4"/>
      <c r="AW1"/>
      <c r="CD1" s="184" t="s">
        <v>462</v>
      </c>
      <c r="CE1" s="182"/>
      <c r="CF1" s="182"/>
      <c r="CG1" s="182"/>
      <c r="CH1" s="192"/>
      <c r="CI1" s="193"/>
      <c r="CJ1" s="182"/>
      <c r="CK1" s="182"/>
      <c r="CL1" s="182"/>
      <c r="CM1" s="2"/>
      <c r="CN1" s="15"/>
      <c r="CO1" s="2"/>
      <c r="CP1" s="2"/>
      <c r="CQ1" s="2"/>
      <c r="CR1" s="4"/>
      <c r="CS1" s="15"/>
      <c r="CT1" s="2"/>
      <c r="CU1" s="2"/>
      <c r="CV1" s="2"/>
      <c r="CW1" s="2"/>
      <c r="CX1" s="15"/>
      <c r="CZ1" s="2"/>
      <c r="DA1" s="2"/>
      <c r="DD1" s="2"/>
      <c r="DE1" s="2"/>
      <c r="DF1" s="2"/>
      <c r="DG1" s="2"/>
      <c r="DH1" s="15"/>
      <c r="DI1" s="2"/>
      <c r="DJ1" s="2"/>
      <c r="DK1" s="2"/>
    </row>
    <row r="2" spans="1:125" s="5" customFormat="1" ht="105.75">
      <c r="A2" s="32" t="s">
        <v>174</v>
      </c>
      <c r="B2" s="28" t="s">
        <v>12</v>
      </c>
      <c r="C2" s="28" t="s">
        <v>163</v>
      </c>
      <c r="D2" s="76" t="s">
        <v>555</v>
      </c>
      <c r="E2" s="28" t="s">
        <v>191</v>
      </c>
      <c r="F2" s="76" t="s">
        <v>11</v>
      </c>
      <c r="G2" s="30" t="s">
        <v>196</v>
      </c>
      <c r="H2" s="28" t="s">
        <v>13</v>
      </c>
      <c r="I2" s="28" t="s">
        <v>189</v>
      </c>
      <c r="J2" s="28" t="s">
        <v>295</v>
      </c>
      <c r="K2" s="76" t="s">
        <v>504</v>
      </c>
      <c r="L2" s="30" t="s">
        <v>297</v>
      </c>
      <c r="M2" s="76" t="s">
        <v>39</v>
      </c>
      <c r="N2" s="28" t="s">
        <v>22</v>
      </c>
      <c r="O2" s="28" t="s">
        <v>419</v>
      </c>
      <c r="P2" s="28" t="s">
        <v>461</v>
      </c>
      <c r="Q2" s="30" t="s">
        <v>187</v>
      </c>
      <c r="R2" s="76" t="s">
        <v>384</v>
      </c>
      <c r="S2" s="28" t="s">
        <v>299</v>
      </c>
      <c r="T2" s="28" t="s">
        <v>506</v>
      </c>
      <c r="U2" s="76" t="s">
        <v>38</v>
      </c>
      <c r="V2" s="30" t="s">
        <v>119</v>
      </c>
      <c r="W2" s="28" t="s">
        <v>168</v>
      </c>
      <c r="X2" s="76" t="s">
        <v>554</v>
      </c>
      <c r="Y2" s="28" t="s">
        <v>453</v>
      </c>
      <c r="Z2" s="76" t="s">
        <v>195</v>
      </c>
      <c r="AA2" s="30" t="s">
        <v>103</v>
      </c>
      <c r="AB2" s="76" t="s">
        <v>268</v>
      </c>
      <c r="AC2" s="28" t="s">
        <v>194</v>
      </c>
      <c r="AD2" s="76" t="s">
        <v>269</v>
      </c>
      <c r="AE2" s="76" t="s">
        <v>185</v>
      </c>
      <c r="AF2" s="30" t="s">
        <v>487</v>
      </c>
      <c r="AG2" s="76" t="s">
        <v>485</v>
      </c>
      <c r="AH2" s="76" t="s">
        <v>543</v>
      </c>
      <c r="AI2" s="76" t="s">
        <v>541</v>
      </c>
      <c r="AJ2" s="76" t="s">
        <v>552</v>
      </c>
      <c r="AK2" s="30" t="s">
        <v>42</v>
      </c>
      <c r="AL2" s="76" t="s">
        <v>574</v>
      </c>
      <c r="AM2" s="76" t="s">
        <v>117</v>
      </c>
      <c r="AN2" s="28" t="s">
        <v>118</v>
      </c>
      <c r="AO2" s="76" t="s">
        <v>41</v>
      </c>
      <c r="AP2" s="30" t="s">
        <v>309</v>
      </c>
      <c r="AQ2" s="28" t="s">
        <v>164</v>
      </c>
      <c r="AR2" s="28" t="s">
        <v>186</v>
      </c>
      <c r="AS2" s="76" t="s">
        <v>291</v>
      </c>
      <c r="AT2" s="76" t="s">
        <v>190</v>
      </c>
      <c r="AU2" s="30" t="s">
        <v>296</v>
      </c>
      <c r="AV2" s="76" t="s">
        <v>10</v>
      </c>
      <c r="AW2" s="28" t="s">
        <v>554</v>
      </c>
      <c r="AX2" s="76" t="s">
        <v>61</v>
      </c>
      <c r="AY2" s="28" t="s">
        <v>26</v>
      </c>
      <c r="AZ2" s="30" t="s">
        <v>27</v>
      </c>
      <c r="BA2" s="76" t="s">
        <v>451</v>
      </c>
      <c r="BB2" s="76" t="s">
        <v>460</v>
      </c>
      <c r="BC2" s="76" t="s">
        <v>456</v>
      </c>
      <c r="BD2" s="76" t="s">
        <v>459</v>
      </c>
      <c r="BE2" s="30" t="s">
        <v>544</v>
      </c>
      <c r="BF2" s="76" t="s">
        <v>28</v>
      </c>
      <c r="BG2" s="76" t="s">
        <v>542</v>
      </c>
      <c r="BH2" s="76" t="s">
        <v>260</v>
      </c>
      <c r="BI2" s="76" t="s">
        <v>265</v>
      </c>
      <c r="BJ2" s="30" t="s">
        <v>261</v>
      </c>
      <c r="BK2" s="76" t="s">
        <v>551</v>
      </c>
      <c r="BL2" s="76" t="s">
        <v>507</v>
      </c>
      <c r="BM2" s="76" t="s">
        <v>505</v>
      </c>
      <c r="BN2" s="76" t="s">
        <v>420</v>
      </c>
      <c r="BO2" s="30" t="s">
        <v>207</v>
      </c>
      <c r="BP2" s="76" t="s">
        <v>208</v>
      </c>
      <c r="BQ2" s="76" t="s">
        <v>35</v>
      </c>
      <c r="BR2" s="76" t="s">
        <v>219</v>
      </c>
      <c r="BS2" s="76" t="s">
        <v>380</v>
      </c>
      <c r="BT2" s="30" t="s">
        <v>381</v>
      </c>
      <c r="BU2" s="76" t="s">
        <v>382</v>
      </c>
      <c r="BV2" s="76" t="s">
        <v>383</v>
      </c>
      <c r="BW2" s="76" t="s">
        <v>40</v>
      </c>
      <c r="BX2" s="76" t="s">
        <v>266</v>
      </c>
      <c r="BY2" s="30" t="s">
        <v>116</v>
      </c>
      <c r="BZ2" s="76" t="s">
        <v>573</v>
      </c>
      <c r="CA2" s="76"/>
      <c r="CB2" s="76"/>
      <c r="CC2" s="29" t="s">
        <v>104</v>
      </c>
      <c r="CD2" s="33" t="s">
        <v>205</v>
      </c>
      <c r="CE2" s="33" t="s">
        <v>204</v>
      </c>
      <c r="CF2" s="181" t="s">
        <v>199</v>
      </c>
      <c r="CG2" s="33" t="s">
        <v>502</v>
      </c>
      <c r="CH2" s="33" t="s">
        <v>501</v>
      </c>
      <c r="CI2" s="47" t="s">
        <v>198</v>
      </c>
      <c r="CJ2" s="33" t="s">
        <v>499</v>
      </c>
      <c r="CK2" s="33" t="s">
        <v>503</v>
      </c>
      <c r="CL2" s="33" t="s">
        <v>553</v>
      </c>
      <c r="CM2" s="33" t="s">
        <v>200</v>
      </c>
      <c r="CN2" s="47" t="s">
        <v>500</v>
      </c>
      <c r="CO2" s="33" t="s">
        <v>206</v>
      </c>
      <c r="CP2" s="33" t="s">
        <v>415</v>
      </c>
      <c r="CQ2" s="33" t="s">
        <v>497</v>
      </c>
      <c r="CR2" s="181" t="s">
        <v>0</v>
      </c>
      <c r="CS2" s="47" t="s">
        <v>202</v>
      </c>
      <c r="CT2" s="33" t="s">
        <v>458</v>
      </c>
      <c r="CU2" s="33" t="s">
        <v>60</v>
      </c>
      <c r="CV2" s="33" t="s">
        <v>150</v>
      </c>
      <c r="CW2" s="33" t="s">
        <v>201</v>
      </c>
      <c r="CX2" s="47" t="s">
        <v>203</v>
      </c>
      <c r="CY2" s="33" t="s">
        <v>129</v>
      </c>
      <c r="CZ2" s="33" t="s">
        <v>59</v>
      </c>
      <c r="DA2" s="33" t="s">
        <v>307</v>
      </c>
      <c r="DB2" s="181" t="s">
        <v>149</v>
      </c>
      <c r="DC2" s="47" t="s">
        <v>14</v>
      </c>
      <c r="DD2" s="33" t="s">
        <v>298</v>
      </c>
      <c r="DE2" s="33" t="s">
        <v>495</v>
      </c>
      <c r="DF2" s="33" t="s">
        <v>293</v>
      </c>
      <c r="DG2" s="33" t="s">
        <v>58</v>
      </c>
      <c r="DH2" s="47" t="s">
        <v>303</v>
      </c>
      <c r="DI2" s="33" t="s">
        <v>304</v>
      </c>
      <c r="DJ2" s="33" t="s">
        <v>457</v>
      </c>
      <c r="DK2" s="33" t="s">
        <v>488</v>
      </c>
      <c r="DL2" s="33" t="s">
        <v>189</v>
      </c>
      <c r="DM2" s="47" t="s">
        <v>263</v>
      </c>
      <c r="DN2" s="33" t="s">
        <v>261</v>
      </c>
      <c r="DO2" s="33" t="s">
        <v>261</v>
      </c>
      <c r="DP2" s="33" t="s">
        <v>366</v>
      </c>
      <c r="DQ2" s="33" t="s">
        <v>102</v>
      </c>
      <c r="DR2" s="47" t="s">
        <v>110</v>
      </c>
      <c r="DS2" s="181" t="s">
        <v>270</v>
      </c>
      <c r="DT2" s="33" t="s">
        <v>575</v>
      </c>
      <c r="DU2" s="5" t="s">
        <v>105</v>
      </c>
    </row>
    <row r="3" spans="1:125" ht="12.75">
      <c r="A3" s="31" t="s">
        <v>188</v>
      </c>
      <c r="B3">
        <f>SUM(B6:B26)</f>
        <v>9</v>
      </c>
      <c r="C3">
        <f>SUM(C6:C26)</f>
        <v>5</v>
      </c>
      <c r="D3">
        <f>SUM(D6:D26)</f>
        <v>4</v>
      </c>
      <c r="E3">
        <f>SUM(E6:E26)</f>
        <v>3</v>
      </c>
      <c r="F3">
        <f>SUM(F6:F26)</f>
        <v>2</v>
      </c>
      <c r="G3" s="9">
        <f>SUM(G6:G26)</f>
        <v>1</v>
      </c>
      <c r="H3">
        <f>SUM(H6:H26)</f>
        <v>3</v>
      </c>
      <c r="I3">
        <f>SUM(I6:I26)</f>
        <v>0</v>
      </c>
      <c r="J3">
        <f>SUM(J6:J26)</f>
        <v>1</v>
      </c>
      <c r="K3">
        <f>SUM(K6:K26)</f>
        <v>3</v>
      </c>
      <c r="L3" s="9">
        <f>SUM(L6:L26)</f>
        <v>1</v>
      </c>
      <c r="M3">
        <f>SUM(M6:M26)</f>
        <v>0</v>
      </c>
      <c r="N3">
        <f>SUM(N6:N26)</f>
        <v>2</v>
      </c>
      <c r="O3">
        <f>SUM(O6:O26)</f>
        <v>1</v>
      </c>
      <c r="P3">
        <f>SUM(P6:P26)</f>
        <v>1</v>
      </c>
      <c r="Q3" s="9">
        <f>SUM(Q6:Q26)</f>
        <v>0</v>
      </c>
      <c r="R3">
        <f>SUM(R6:R26)</f>
        <v>2</v>
      </c>
      <c r="S3">
        <f>SUM(S6:S26)</f>
        <v>1</v>
      </c>
      <c r="T3">
        <f>SUM(T6:T26)</f>
        <v>1</v>
      </c>
      <c r="U3">
        <f>SUM(U6:U26)</f>
        <v>1</v>
      </c>
      <c r="V3" s="9">
        <f>SUM(V6:V26)</f>
        <v>1</v>
      </c>
      <c r="W3">
        <f>SUM(W6:W26)</f>
        <v>0</v>
      </c>
      <c r="X3">
        <f>SUM(X6:X26)</f>
        <v>0</v>
      </c>
      <c r="Y3">
        <f>SUM(Y6:Y26)</f>
        <v>0</v>
      </c>
      <c r="Z3">
        <f>SUM(Z6:Z26)</f>
        <v>0</v>
      </c>
      <c r="AA3" s="9">
        <f>SUM(AA6:AA26)</f>
        <v>0</v>
      </c>
      <c r="AB3">
        <f>SUM(AB6:AB26)</f>
        <v>0</v>
      </c>
      <c r="AC3">
        <f>SUM(AC6:AC26)</f>
        <v>0</v>
      </c>
      <c r="AD3">
        <f>SUM(AD6:AD26)</f>
        <v>0</v>
      </c>
      <c r="AE3">
        <f>SUM(AE6:AE26)</f>
        <v>2</v>
      </c>
      <c r="AF3" s="9">
        <f>SUM(AF6:AF26)</f>
        <v>1</v>
      </c>
      <c r="AG3">
        <f>SUM(AG6:AG26)</f>
        <v>1</v>
      </c>
      <c r="AH3">
        <f>SUM(AH6:AH26)</f>
        <v>1</v>
      </c>
      <c r="AI3">
        <f>SUM(AI6:AI26)</f>
        <v>1</v>
      </c>
      <c r="AJ3">
        <f>SUM(AJ6:AJ26)</f>
        <v>1</v>
      </c>
      <c r="AK3" s="9">
        <f>SUM(AK6:AK26)</f>
        <v>1</v>
      </c>
      <c r="AL3">
        <f>SUM(AL6:AL26)</f>
        <v>1</v>
      </c>
      <c r="AM3">
        <f>SUM(AM6:AM26)</f>
        <v>1</v>
      </c>
      <c r="AN3">
        <f>SUM(AN6:AN26)</f>
        <v>1</v>
      </c>
      <c r="AO3">
        <f>SUM(AO6:AO26)</f>
        <v>0</v>
      </c>
      <c r="AP3" s="15">
        <f>SUM(AP6:AP26)</f>
        <v>0</v>
      </c>
      <c r="AQ3">
        <f>SUM(AQ6:AQ26)</f>
        <v>0</v>
      </c>
      <c r="AR3">
        <f>SUM(AR6:AR26)</f>
        <v>0</v>
      </c>
      <c r="AS3">
        <f>SUM(AS6:AS26)</f>
        <v>0</v>
      </c>
      <c r="AT3">
        <f>SUM(AT6:AT26)</f>
        <v>0</v>
      </c>
      <c r="AU3" s="9">
        <f>SUM(AU6:AU26)</f>
        <v>0</v>
      </c>
      <c r="AV3">
        <f>SUM(AV6:AV26)</f>
        <v>0</v>
      </c>
      <c r="AW3">
        <f>SUM(AW6:AW26)</f>
        <v>0</v>
      </c>
      <c r="AX3">
        <f>SUM(AX6:AX26)</f>
        <v>0</v>
      </c>
      <c r="AY3">
        <f>SUM(AY6:AY26)</f>
        <v>0</v>
      </c>
      <c r="AZ3" s="9">
        <f>SUM(AZ6:AZ26)</f>
        <v>0</v>
      </c>
      <c r="BA3">
        <f>SUM(BA6:BA26)</f>
        <v>0</v>
      </c>
      <c r="BB3">
        <f>SUM(BB6:BB26)</f>
        <v>0</v>
      </c>
      <c r="BC3">
        <f>SUM(BC6:BC26)</f>
        <v>0</v>
      </c>
      <c r="BD3">
        <f>SUM(BD6:BD26)</f>
        <v>0</v>
      </c>
      <c r="BE3" s="9">
        <f>SUM(BE6:BE26)</f>
        <v>0</v>
      </c>
      <c r="BF3">
        <f>SUM(BF6:BF26)</f>
        <v>0</v>
      </c>
      <c r="BG3">
        <f>SUM(BG6:BG26)</f>
        <v>0</v>
      </c>
      <c r="BH3">
        <f>SUM(BH6:BH26)</f>
        <v>0</v>
      </c>
      <c r="BI3">
        <f>SUM(BI6:BI26)</f>
        <v>0</v>
      </c>
      <c r="BJ3" s="9">
        <f>SUM(BJ6:BJ26)</f>
        <v>0</v>
      </c>
      <c r="BK3">
        <f>SUM(BK6:BK26)</f>
        <v>0</v>
      </c>
      <c r="BL3">
        <f>SUM(BL6:BL26)</f>
        <v>0</v>
      </c>
      <c r="BM3">
        <f>SUM(BM6:BM26)</f>
        <v>0</v>
      </c>
      <c r="BN3">
        <f>SUM(BN6:BN26)</f>
        <v>0</v>
      </c>
      <c r="BO3" s="9">
        <f>SUM(BO6:BO26)</f>
        <v>0</v>
      </c>
      <c r="BP3">
        <f>SUM(BP6:BP26)</f>
        <v>0</v>
      </c>
      <c r="BQ3">
        <f>SUM(BQ6:BQ26)</f>
        <v>0</v>
      </c>
      <c r="BR3">
        <f>SUM(BR6:BR26)</f>
        <v>0</v>
      </c>
      <c r="BS3">
        <f>SUM(BS6:BS26)</f>
        <v>0</v>
      </c>
      <c r="BT3" s="9">
        <f>SUM(BT6:BT26)</f>
        <v>0</v>
      </c>
      <c r="BU3">
        <f>SUM(BU6:BU26)</f>
        <v>0</v>
      </c>
      <c r="BV3">
        <f>SUM(BV6:BV26)</f>
        <v>0</v>
      </c>
      <c r="BW3">
        <f>SUM(BW6:BW26)</f>
        <v>0</v>
      </c>
      <c r="BX3">
        <f>SUM(BX6:BX26)</f>
        <v>0</v>
      </c>
      <c r="BY3" s="9">
        <f>SUM(BY6:BY26)</f>
        <v>0</v>
      </c>
      <c r="BZ3" s="14">
        <f>SUM(BZ6:BZ26)</f>
        <v>0</v>
      </c>
      <c r="CA3"/>
      <c r="CB3"/>
      <c r="CC3" s="3">
        <f>MAX(A3:AE3)</f>
        <v>9</v>
      </c>
      <c r="CD3">
        <f>SUM(CD6:CD26)</f>
        <v>3</v>
      </c>
      <c r="CE3">
        <f>SUM(CE6:CE26)</f>
        <v>3</v>
      </c>
      <c r="CF3">
        <f>SUM(CF6:CF26)</f>
        <v>4</v>
      </c>
      <c r="CG3">
        <f>SUM(CG6:CG26)</f>
        <v>1</v>
      </c>
      <c r="CH3">
        <f>SUM(CH6:CH26)</f>
        <v>1</v>
      </c>
      <c r="CI3" s="9">
        <f>SUM(CI6:CI26)</f>
        <v>8</v>
      </c>
      <c r="CJ3">
        <f>SUM(CJ6:CJ26)</f>
        <v>5</v>
      </c>
      <c r="CK3">
        <f>SUM(CK6:CK26)</f>
        <v>4</v>
      </c>
      <c r="CL3">
        <f>SUM(CL6:CL26)</f>
        <v>2</v>
      </c>
      <c r="CM3">
        <f>SUM(CM6:CM26)</f>
        <v>2</v>
      </c>
      <c r="CN3" s="9">
        <f>SUM(CN6:CN26)</f>
        <v>2</v>
      </c>
      <c r="CO3">
        <f>SUM(CO6:CO26)</f>
        <v>0</v>
      </c>
      <c r="CP3">
        <f>SUM(CP6:CP26)</f>
        <v>2</v>
      </c>
      <c r="CQ3">
        <f>SUM(CQ6:CQ26)</f>
        <v>0</v>
      </c>
      <c r="CR3">
        <f>SUM(CR6:CR26)</f>
        <v>0</v>
      </c>
      <c r="CS3" s="9">
        <f>SUM(CS6:CS26)</f>
        <v>0</v>
      </c>
      <c r="CT3">
        <f>SUM(CT6:CT26)</f>
        <v>0</v>
      </c>
      <c r="CU3">
        <f>SUM(CU6:CU26)</f>
        <v>0</v>
      </c>
      <c r="CV3">
        <f>SUM(CV6:CV26)</f>
        <v>0</v>
      </c>
      <c r="CW3">
        <f>SUM(CW6:CW26)</f>
        <v>0</v>
      </c>
      <c r="CX3" s="9">
        <f>SUM(CX6:CX26)</f>
        <v>0</v>
      </c>
      <c r="CY3">
        <f>SUM(CY6:CY26)</f>
        <v>2</v>
      </c>
      <c r="CZ3">
        <f>SUM(CZ6:CZ26)</f>
        <v>1</v>
      </c>
      <c r="DA3">
        <f>SUM(DA6:DA26)</f>
        <v>1</v>
      </c>
      <c r="DB3">
        <f>SUM(DB6:DB26)</f>
        <v>1</v>
      </c>
      <c r="DC3" s="9">
        <f>SUM(DC6:DC26)</f>
        <v>0</v>
      </c>
      <c r="DD3">
        <f>SUM(DD6:DD26)</f>
        <v>0</v>
      </c>
      <c r="DE3">
        <f>SUM(DE6:DE26)</f>
        <v>0</v>
      </c>
      <c r="DF3">
        <f>SUM(DF6:DF26)</f>
        <v>0</v>
      </c>
      <c r="DG3">
        <f>SUM(DG6:DG26)</f>
        <v>0</v>
      </c>
      <c r="DH3" s="9">
        <f>SUM(DH6:DH26)</f>
        <v>0</v>
      </c>
      <c r="DI3">
        <f>SUM(DI6:DI26)</f>
        <v>0</v>
      </c>
      <c r="DJ3">
        <f>SUM(DJ6:DJ26)</f>
        <v>0</v>
      </c>
      <c r="DK3">
        <f>SUM(DK6:DK26)</f>
        <v>0</v>
      </c>
      <c r="DL3">
        <f>SUM(DL6:DL26)</f>
        <v>0</v>
      </c>
      <c r="DM3" s="9">
        <f>SUM(DM6:DM26)</f>
        <v>0</v>
      </c>
      <c r="DN3">
        <f>SUM(DN6:DN26)</f>
        <v>0</v>
      </c>
      <c r="DO3">
        <f>SUM(DO6:DO26)</f>
        <v>0</v>
      </c>
      <c r="DP3">
        <f>SUM(DP6:DP26)</f>
        <v>0</v>
      </c>
      <c r="DQ3">
        <f>SUM(DQ6:DQ26)</f>
        <v>0</v>
      </c>
      <c r="DR3" s="9">
        <f>SUM(DR6:DR26)</f>
        <v>0</v>
      </c>
      <c r="DS3">
        <f>SUM(DS6:DS26)</f>
        <v>0</v>
      </c>
      <c r="DT3">
        <f>SUM(DT6:DT26)</f>
        <v>0</v>
      </c>
      <c r="DU3" s="4">
        <f>MAX(CD3:DS3)</f>
        <v>8</v>
      </c>
    </row>
    <row r="4" spans="1:125" ht="12.75">
      <c r="A4" s="31" t="s">
        <v>183</v>
      </c>
      <c r="B4">
        <f>COUNTA(B6:B26)</f>
        <v>17</v>
      </c>
      <c r="C4">
        <f>COUNTA(C6:C26)</f>
        <v>11</v>
      </c>
      <c r="D4">
        <f>COUNTA(D6:D26)</f>
        <v>11</v>
      </c>
      <c r="E4">
        <f>COUNTA(E6:E26)</f>
        <v>10</v>
      </c>
      <c r="F4">
        <f>COUNTA(F6:F26)</f>
        <v>8</v>
      </c>
      <c r="G4" s="9">
        <f>COUNTA(G6:G26)</f>
        <v>7</v>
      </c>
      <c r="H4">
        <f>COUNTA(H6:H26)</f>
        <v>6</v>
      </c>
      <c r="I4">
        <f>COUNTA(I6:I26)</f>
        <v>6</v>
      </c>
      <c r="J4">
        <f>COUNTA(J6:J26)</f>
        <v>5</v>
      </c>
      <c r="K4">
        <f>COUNTA(K6:K26)</f>
        <v>4</v>
      </c>
      <c r="L4" s="9">
        <f>COUNTA(L6:L26)</f>
        <v>4</v>
      </c>
      <c r="M4">
        <f>COUNTA(M6:M26)</f>
        <v>4</v>
      </c>
      <c r="N4">
        <f>COUNTA(N6:N26)</f>
        <v>3</v>
      </c>
      <c r="O4">
        <f>COUNTA(O6:O26)</f>
        <v>3</v>
      </c>
      <c r="P4">
        <f>COUNTA(P6:P26)</f>
        <v>3</v>
      </c>
      <c r="Q4" s="9">
        <f>COUNTA(Q6:Q26)</f>
        <v>3</v>
      </c>
      <c r="R4">
        <f>COUNTA(R6:R26)</f>
        <v>2</v>
      </c>
      <c r="S4">
        <f>COUNTA(S6:S26)</f>
        <v>2</v>
      </c>
      <c r="T4">
        <f>COUNTA(T6:T26)</f>
        <v>2</v>
      </c>
      <c r="U4">
        <f>COUNTA(U6:U26)</f>
        <v>2</v>
      </c>
      <c r="V4" s="9">
        <f>COUNTA(V6:V26)</f>
        <v>2</v>
      </c>
      <c r="W4">
        <f>COUNTA(W6:W26)</f>
        <v>2</v>
      </c>
      <c r="X4">
        <f>COUNTA(X6:X26)</f>
        <v>2</v>
      </c>
      <c r="Y4">
        <f>COUNTA(Y6:Y26)</f>
        <v>2</v>
      </c>
      <c r="Z4">
        <f>COUNTA(Z6:Z26)</f>
        <v>2</v>
      </c>
      <c r="AA4" s="9">
        <f>COUNTA(AA6:AA26)</f>
        <v>2</v>
      </c>
      <c r="AB4">
        <f>COUNTA(AB6:AB26)</f>
        <v>2</v>
      </c>
      <c r="AC4">
        <f>COUNTA(AC6:AC26)</f>
        <v>2</v>
      </c>
      <c r="AD4">
        <f>COUNTA(AD6:AD26)</f>
        <v>2</v>
      </c>
      <c r="AE4">
        <f>COUNTA(AE6:AE26)</f>
        <v>1</v>
      </c>
      <c r="AF4" s="9">
        <f>COUNTA(AF6:AF26)</f>
        <v>1</v>
      </c>
      <c r="AG4">
        <f>COUNTA(AG6:AG26)</f>
        <v>1</v>
      </c>
      <c r="AH4">
        <f>COUNTA(AH6:AH26)</f>
        <v>1</v>
      </c>
      <c r="AI4">
        <f>COUNTA(AI6:AI26)</f>
        <v>1</v>
      </c>
      <c r="AJ4">
        <f>COUNTA(AJ6:AJ26)</f>
        <v>1</v>
      </c>
      <c r="AK4" s="9">
        <f>COUNTA(AK6:AK26)</f>
        <v>1</v>
      </c>
      <c r="AL4">
        <f>COUNTA(AL6:AL26)</f>
        <v>1</v>
      </c>
      <c r="AM4" s="2">
        <f>COUNTA(AM6:AM26)</f>
        <v>1</v>
      </c>
      <c r="AN4" s="2">
        <f>COUNTA(AN6:AN26)</f>
        <v>1</v>
      </c>
      <c r="AO4">
        <f>COUNTA(AO6:AO26)</f>
        <v>1</v>
      </c>
      <c r="AP4" s="15">
        <f>COUNTA(AP6:AP26)</f>
        <v>1</v>
      </c>
      <c r="AQ4">
        <f>COUNTA(AQ6:AQ26)</f>
        <v>1</v>
      </c>
      <c r="AR4">
        <f>COUNTA(AR6:AR26)</f>
        <v>1</v>
      </c>
      <c r="AS4">
        <f>COUNTA(AS6:AS26)</f>
        <v>1</v>
      </c>
      <c r="AT4">
        <f>COUNTA(AT6:AT26)</f>
        <v>1</v>
      </c>
      <c r="AU4" s="9">
        <f>COUNTA(AU6:AU26)</f>
        <v>1</v>
      </c>
      <c r="AV4">
        <f>COUNTA(AV6:AV26)</f>
        <v>1</v>
      </c>
      <c r="AW4">
        <f>COUNTA(AW6:AW26)</f>
        <v>1</v>
      </c>
      <c r="AX4">
        <f>COUNTA(AX6:AX26)</f>
        <v>1</v>
      </c>
      <c r="AY4">
        <f>COUNTA(AY6:AY26)</f>
        <v>1</v>
      </c>
      <c r="AZ4" s="9">
        <f>COUNTA(AZ6:AZ26)</f>
        <v>1</v>
      </c>
      <c r="BA4">
        <f>COUNTA(BA6:BA26)</f>
        <v>1</v>
      </c>
      <c r="BB4">
        <f>COUNTA(BB6:BB26)</f>
        <v>1</v>
      </c>
      <c r="BC4">
        <f>COUNTA(BC6:BC26)</f>
        <v>1</v>
      </c>
      <c r="BD4">
        <f>COUNTA(BD6:BD26)</f>
        <v>1</v>
      </c>
      <c r="BE4" s="9">
        <f>COUNTA(BE6:BE26)</f>
        <v>1</v>
      </c>
      <c r="BF4">
        <f>COUNTA(BF6:BF26)</f>
        <v>1</v>
      </c>
      <c r="BG4">
        <f>COUNTA(BG6:BG26)</f>
        <v>1</v>
      </c>
      <c r="BH4">
        <f>COUNTA(BH6:BH26)</f>
        <v>1</v>
      </c>
      <c r="BI4">
        <f>COUNTA(BI6:BI26)</f>
        <v>1</v>
      </c>
      <c r="BJ4" s="9">
        <f>COUNTA(BJ6:BJ26)</f>
        <v>1</v>
      </c>
      <c r="BK4">
        <f>COUNTA(BK6:BK26)</f>
        <v>1</v>
      </c>
      <c r="BL4">
        <f>COUNTA(BL6:BL26)</f>
        <v>1</v>
      </c>
      <c r="BM4">
        <f>COUNTA(BM6:BM26)</f>
        <v>1</v>
      </c>
      <c r="BN4">
        <f>COUNTA(BN6:BN26)</f>
        <v>1</v>
      </c>
      <c r="BO4" s="9">
        <f>COUNTA(BO6:BO26)</f>
        <v>1</v>
      </c>
      <c r="BP4">
        <f>COUNTA(BP6:BP26)</f>
        <v>1</v>
      </c>
      <c r="BQ4">
        <f>COUNTA(BQ6:BQ26)</f>
        <v>1</v>
      </c>
      <c r="BR4">
        <f>COUNTA(BR6:BR26)</f>
        <v>1</v>
      </c>
      <c r="BS4">
        <f>COUNTA(BS6:BS26)</f>
        <v>1</v>
      </c>
      <c r="BT4" s="9">
        <f>COUNTA(BT6:BT26)</f>
        <v>1</v>
      </c>
      <c r="BU4">
        <f>COUNTA(BU6:BU26)</f>
        <v>1</v>
      </c>
      <c r="BV4">
        <f>COUNTA(BV6:BV26)</f>
        <v>1</v>
      </c>
      <c r="BW4">
        <f>COUNTA(BW6:BW26)</f>
        <v>1</v>
      </c>
      <c r="BX4">
        <f>COUNTA(BX6:BX26)</f>
        <v>1</v>
      </c>
      <c r="BY4" s="9">
        <f>COUNTA(BY6:BY26)</f>
        <v>1</v>
      </c>
      <c r="BZ4" s="14">
        <f>COUNTA(BZ6:BZ26)</f>
        <v>1</v>
      </c>
      <c r="CA4"/>
      <c r="CB4"/>
      <c r="CC4" s="3">
        <f>MAX(A4:AE4)</f>
        <v>17</v>
      </c>
      <c r="CD4">
        <f>COUNTA(CD6:CD26)</f>
        <v>16</v>
      </c>
      <c r="CE4">
        <f>COUNTA(CE6:CE26)</f>
        <v>14</v>
      </c>
      <c r="CF4">
        <f>COUNTA(CF6:CF26)</f>
        <v>13</v>
      </c>
      <c r="CG4">
        <f>COUNTA(CG6:CG26)</f>
        <v>13</v>
      </c>
      <c r="CH4">
        <f>COUNTA(CH6:CH26)</f>
        <v>13</v>
      </c>
      <c r="CI4" s="9">
        <f>COUNTA(CI6:CI26)</f>
        <v>12</v>
      </c>
      <c r="CJ4">
        <f>COUNTA(CJ6:CJ26)</f>
        <v>12</v>
      </c>
      <c r="CK4">
        <f>COUNTA(CK6:CK26)</f>
        <v>10</v>
      </c>
      <c r="CL4">
        <f>COUNTA(CL6:CL26)</f>
        <v>10</v>
      </c>
      <c r="CM4">
        <f>COUNTA(CM6:CM26)</f>
        <v>8</v>
      </c>
      <c r="CN4" s="9">
        <f>COUNTA(CN6:CN26)</f>
        <v>7</v>
      </c>
      <c r="CO4">
        <f>COUNTA(CO6:CO26)</f>
        <v>7</v>
      </c>
      <c r="CP4">
        <f>COUNTA(CP6:CP26)</f>
        <v>5</v>
      </c>
      <c r="CQ4">
        <f>COUNTA(CQ6:CQ26)</f>
        <v>5</v>
      </c>
      <c r="CR4">
        <f>COUNTA(CR6:CR26)</f>
        <v>3</v>
      </c>
      <c r="CS4" s="9">
        <f>COUNTA(CS6:CS26)</f>
        <v>3</v>
      </c>
      <c r="CT4">
        <f>COUNTA(CT6:CT26)</f>
        <v>2</v>
      </c>
      <c r="CU4">
        <f>COUNTA(CU6:CU26)</f>
        <v>2</v>
      </c>
      <c r="CV4">
        <f>COUNTA(CV6:CV26)</f>
        <v>2</v>
      </c>
      <c r="CW4">
        <f>COUNTA(CW6:CW26)</f>
        <v>2</v>
      </c>
      <c r="CX4" s="9">
        <f>COUNTA(CX6:CX26)</f>
        <v>2</v>
      </c>
      <c r="CY4">
        <f>COUNTA(CY6:CY26)</f>
        <v>1</v>
      </c>
      <c r="CZ4">
        <f>COUNTA(CZ6:CZ26)</f>
        <v>1</v>
      </c>
      <c r="DA4">
        <f>COUNTA(DA6:DA26)</f>
        <v>1</v>
      </c>
      <c r="DB4">
        <f>COUNTA(DB6:DB26)</f>
        <v>1</v>
      </c>
      <c r="DC4" s="9">
        <f>COUNTA(DC6:DC26)</f>
        <v>1</v>
      </c>
      <c r="DD4">
        <f>COUNTA(DD6:DD26)</f>
        <v>1</v>
      </c>
      <c r="DE4">
        <f>COUNTA(DE6:DE26)</f>
        <v>1</v>
      </c>
      <c r="DF4">
        <f>COUNTA(DF6:DF26)</f>
        <v>1</v>
      </c>
      <c r="DG4">
        <f>COUNTA(DG6:DG26)</f>
        <v>1</v>
      </c>
      <c r="DH4" s="9">
        <f>COUNTA(DH6:DH26)</f>
        <v>1</v>
      </c>
      <c r="DI4">
        <f>COUNTA(DI6:DI26)</f>
        <v>1</v>
      </c>
      <c r="DJ4">
        <f>COUNTA(DJ6:DJ26)</f>
        <v>1</v>
      </c>
      <c r="DK4">
        <f>COUNTA(DK6:DK26)</f>
        <v>1</v>
      </c>
      <c r="DL4">
        <f>COUNTA(DL6:DL26)</f>
        <v>1</v>
      </c>
      <c r="DM4" s="9">
        <f>COUNTA(DM6:DM26)</f>
        <v>1</v>
      </c>
      <c r="DN4">
        <f>COUNTA(DN6:DN26)</f>
        <v>1</v>
      </c>
      <c r="DO4">
        <f>COUNTA(DO6:DO26)</f>
        <v>1</v>
      </c>
      <c r="DP4">
        <f>COUNTA(DP6:DP26)</f>
        <v>1</v>
      </c>
      <c r="DQ4">
        <f>COUNTA(DQ6:DQ26)</f>
        <v>1</v>
      </c>
      <c r="DR4" s="9">
        <f>COUNTA(DR6:DR26)</f>
        <v>1</v>
      </c>
      <c r="DS4">
        <f>COUNTA(DS6:DS26)</f>
        <v>1</v>
      </c>
      <c r="DT4">
        <f>COUNTA(DT6:DT26)</f>
        <v>1</v>
      </c>
      <c r="DU4" s="4">
        <f>MAX(CD4:DS4)</f>
        <v>16</v>
      </c>
    </row>
    <row r="5" spans="1:122" s="195" customFormat="1" ht="13.5" thickBot="1">
      <c r="A5" s="198" t="s">
        <v>264</v>
      </c>
      <c r="B5" s="195">
        <v>2</v>
      </c>
      <c r="G5" s="196"/>
      <c r="L5" s="196"/>
      <c r="O5" s="195">
        <v>1</v>
      </c>
      <c r="Q5" s="196"/>
      <c r="V5" s="196"/>
      <c r="AA5" s="196"/>
      <c r="AF5" s="196"/>
      <c r="AK5" s="196"/>
      <c r="AO5" s="195" t="s">
        <v>174</v>
      </c>
      <c r="AP5" s="197"/>
      <c r="AU5" s="196"/>
      <c r="AZ5" s="196"/>
      <c r="BE5" s="196"/>
      <c r="BJ5" s="196"/>
      <c r="BO5" s="196"/>
      <c r="BT5" s="196"/>
      <c r="BY5" s="196"/>
      <c r="CC5" s="199"/>
      <c r="CE5" s="195">
        <v>4</v>
      </c>
      <c r="CI5" s="196">
        <v>2</v>
      </c>
      <c r="CN5" s="196"/>
      <c r="CS5" s="196"/>
      <c r="CT5" s="195" t="s">
        <v>174</v>
      </c>
      <c r="CX5" s="196"/>
      <c r="DC5" s="196"/>
      <c r="DH5" s="196"/>
      <c r="DM5" s="196"/>
      <c r="DR5" s="196"/>
    </row>
    <row r="6" spans="1:123" s="2" customFormat="1" ht="12.75">
      <c r="A6" s="72">
        <v>1987</v>
      </c>
      <c r="B6" s="1">
        <v>1</v>
      </c>
      <c r="D6" s="4"/>
      <c r="F6" s="4"/>
      <c r="G6" s="15"/>
      <c r="J6" s="1" t="s">
        <v>174</v>
      </c>
      <c r="K6" s="4"/>
      <c r="L6" s="16">
        <v>1</v>
      </c>
      <c r="M6" s="4"/>
      <c r="N6" s="1">
        <v>1</v>
      </c>
      <c r="Q6" s="15"/>
      <c r="R6" s="4"/>
      <c r="S6" s="1" t="s">
        <v>174</v>
      </c>
      <c r="U6" s="4"/>
      <c r="V6" s="15"/>
      <c r="X6" s="4"/>
      <c r="Z6" s="4"/>
      <c r="AA6" s="15"/>
      <c r="AB6" s="4"/>
      <c r="AD6" s="4"/>
      <c r="AE6" s="4"/>
      <c r="AF6" s="15"/>
      <c r="AG6" s="4"/>
      <c r="AH6" s="4"/>
      <c r="AI6" s="4"/>
      <c r="AJ6" s="4"/>
      <c r="AK6" s="15"/>
      <c r="AL6" s="4"/>
      <c r="AM6" s="4"/>
      <c r="AO6" s="4"/>
      <c r="AP6" s="15" t="s">
        <v>174</v>
      </c>
      <c r="AS6" s="4"/>
      <c r="AT6" s="4"/>
      <c r="AU6" s="16" t="s">
        <v>174</v>
      </c>
      <c r="AV6" s="4"/>
      <c r="AX6" s="21" t="s">
        <v>174</v>
      </c>
      <c r="AY6" s="1" t="s">
        <v>174</v>
      </c>
      <c r="AZ6" s="16" t="s">
        <v>174</v>
      </c>
      <c r="BA6" s="4"/>
      <c r="BB6" s="4"/>
      <c r="BC6" s="4"/>
      <c r="BD6" s="4"/>
      <c r="BE6" s="15"/>
      <c r="BF6" s="21" t="s">
        <v>174</v>
      </c>
      <c r="BG6" s="4"/>
      <c r="BH6" s="4"/>
      <c r="BI6" s="4"/>
      <c r="BJ6" s="15"/>
      <c r="BK6" s="4"/>
      <c r="BL6" s="4"/>
      <c r="BM6" s="4"/>
      <c r="BN6" s="4"/>
      <c r="BO6" s="15"/>
      <c r="BP6" s="4"/>
      <c r="BQ6" s="4"/>
      <c r="BR6" s="4"/>
      <c r="BS6" s="4"/>
      <c r="BT6" s="15"/>
      <c r="BU6" s="4"/>
      <c r="BV6" s="4"/>
      <c r="BW6" s="4"/>
      <c r="BX6" s="4"/>
      <c r="BY6" s="15"/>
      <c r="BZ6" s="4"/>
      <c r="CA6" s="4"/>
      <c r="CB6" s="4"/>
      <c r="CC6" s="6"/>
      <c r="CF6" s="4"/>
      <c r="CG6" s="1" t="s">
        <v>174</v>
      </c>
      <c r="CH6" s="1" t="s">
        <v>174</v>
      </c>
      <c r="CI6" s="16">
        <v>1</v>
      </c>
      <c r="CJ6" s="1" t="s">
        <v>174</v>
      </c>
      <c r="CK6" s="1" t="s">
        <v>174</v>
      </c>
      <c r="CN6" s="15"/>
      <c r="CR6" s="4"/>
      <c r="CS6" s="15"/>
      <c r="CU6" s="1" t="s">
        <v>174</v>
      </c>
      <c r="CX6" s="15"/>
      <c r="CZ6" s="1">
        <v>1</v>
      </c>
      <c r="DA6" s="1">
        <v>1</v>
      </c>
      <c r="DB6" s="4"/>
      <c r="DC6" s="15"/>
      <c r="DG6" s="1" t="s">
        <v>174</v>
      </c>
      <c r="DH6" s="16" t="s">
        <v>174</v>
      </c>
      <c r="DI6" s="1" t="s">
        <v>174</v>
      </c>
      <c r="DM6" s="15"/>
      <c r="DR6" s="15"/>
      <c r="DS6" s="4"/>
    </row>
    <row r="7" spans="1:123" s="2" customFormat="1" ht="12.75">
      <c r="A7" s="31">
        <v>1988</v>
      </c>
      <c r="D7" s="4"/>
      <c r="F7" s="4"/>
      <c r="G7" s="15"/>
      <c r="K7" s="4"/>
      <c r="L7" s="15"/>
      <c r="M7" s="4"/>
      <c r="Q7" s="15"/>
      <c r="R7" s="4"/>
      <c r="U7" s="4"/>
      <c r="V7" s="15"/>
      <c r="X7" s="4"/>
      <c r="Z7" s="4"/>
      <c r="AA7" s="15"/>
      <c r="AB7" s="4"/>
      <c r="AD7" s="4"/>
      <c r="AE7" s="4"/>
      <c r="AF7" s="15"/>
      <c r="AG7" s="4"/>
      <c r="AH7" s="4"/>
      <c r="AI7" s="4"/>
      <c r="AJ7" s="4"/>
      <c r="AK7" s="15"/>
      <c r="AL7" s="4"/>
      <c r="AM7" s="4"/>
      <c r="AO7" s="4"/>
      <c r="AP7" s="15"/>
      <c r="AS7" s="4"/>
      <c r="AT7" s="4"/>
      <c r="AU7" s="15"/>
      <c r="AV7" s="4"/>
      <c r="AX7" s="4"/>
      <c r="AZ7" s="15"/>
      <c r="BA7" s="4"/>
      <c r="BB7" s="4"/>
      <c r="BC7" s="4"/>
      <c r="BD7" s="4"/>
      <c r="BE7" s="15"/>
      <c r="BF7" s="4"/>
      <c r="BG7" s="4"/>
      <c r="BH7" s="4"/>
      <c r="BI7" s="4"/>
      <c r="BJ7" s="15"/>
      <c r="BK7" s="4"/>
      <c r="BL7" s="4"/>
      <c r="BM7" s="4"/>
      <c r="BN7" s="4"/>
      <c r="BO7" s="15"/>
      <c r="BP7" s="4"/>
      <c r="BQ7" s="4"/>
      <c r="BR7" s="4"/>
      <c r="BS7" s="4"/>
      <c r="BT7" s="15"/>
      <c r="BU7" s="4"/>
      <c r="BV7" s="4"/>
      <c r="BW7" s="4"/>
      <c r="BX7" s="4"/>
      <c r="BY7" s="15"/>
      <c r="BZ7" s="4"/>
      <c r="CA7" s="4"/>
      <c r="CB7" s="4"/>
      <c r="CC7" s="6"/>
      <c r="CF7" s="4"/>
      <c r="CI7" s="15"/>
      <c r="CN7" s="15"/>
      <c r="CR7" s="4"/>
      <c r="CS7" s="15"/>
      <c r="CX7" s="15"/>
      <c r="DB7" s="4"/>
      <c r="DC7" s="15"/>
      <c r="DH7" s="15"/>
      <c r="DM7" s="15"/>
      <c r="DR7" s="15"/>
      <c r="DS7" s="4"/>
    </row>
    <row r="8" spans="1:123" s="2" customFormat="1" ht="12.75">
      <c r="A8" s="72">
        <v>1989</v>
      </c>
      <c r="D8" s="4"/>
      <c r="F8" s="4"/>
      <c r="G8" s="15"/>
      <c r="K8" s="4"/>
      <c r="L8" s="15"/>
      <c r="M8" s="4"/>
      <c r="Q8" s="15"/>
      <c r="R8" s="4"/>
      <c r="U8" s="4"/>
      <c r="V8" s="15"/>
      <c r="X8" s="4"/>
      <c r="Z8" s="4"/>
      <c r="AA8" s="15"/>
      <c r="AB8" s="4"/>
      <c r="AD8" s="4"/>
      <c r="AE8" s="4"/>
      <c r="AF8" s="15"/>
      <c r="AG8" s="4"/>
      <c r="AH8" s="4"/>
      <c r="AI8" s="4"/>
      <c r="AJ8" s="4"/>
      <c r="AK8" s="15"/>
      <c r="AL8" s="4"/>
      <c r="AM8" s="4"/>
      <c r="AO8" s="4"/>
      <c r="AP8" s="15"/>
      <c r="AS8" s="4"/>
      <c r="AT8" s="4"/>
      <c r="AU8" s="15"/>
      <c r="AV8" s="4"/>
      <c r="AX8" s="4"/>
      <c r="AZ8" s="15"/>
      <c r="BA8" s="4"/>
      <c r="BB8" s="4"/>
      <c r="BC8" s="4"/>
      <c r="BD8" s="4"/>
      <c r="BE8" s="15"/>
      <c r="BF8" s="4"/>
      <c r="BG8" s="4"/>
      <c r="BH8" s="4"/>
      <c r="BI8" s="4"/>
      <c r="BJ8" s="15"/>
      <c r="BK8" s="4"/>
      <c r="BL8" s="4"/>
      <c r="BM8" s="4"/>
      <c r="BN8" s="4"/>
      <c r="BO8" s="15"/>
      <c r="BP8" s="4"/>
      <c r="BQ8" s="4"/>
      <c r="BR8" s="4"/>
      <c r="BS8" s="4"/>
      <c r="BT8" s="15"/>
      <c r="BU8" s="4"/>
      <c r="BV8" s="4"/>
      <c r="BW8" s="4"/>
      <c r="BX8" s="4"/>
      <c r="BY8" s="15"/>
      <c r="BZ8" s="4"/>
      <c r="CA8" s="4"/>
      <c r="CB8" s="4"/>
      <c r="CC8" s="6"/>
      <c r="CF8" s="4"/>
      <c r="CI8" s="15"/>
      <c r="CN8" s="15"/>
      <c r="CR8" s="4"/>
      <c r="CS8" s="15"/>
      <c r="CX8" s="15"/>
      <c r="DB8" s="4"/>
      <c r="DC8" s="15"/>
      <c r="DH8" s="15"/>
      <c r="DM8" s="15"/>
      <c r="DR8" s="15"/>
      <c r="DS8" s="4"/>
    </row>
    <row r="9" spans="1:123" s="2" customFormat="1" ht="12.75">
      <c r="A9" s="72">
        <v>1990</v>
      </c>
      <c r="B9" s="1">
        <v>1</v>
      </c>
      <c r="C9" s="1" t="s">
        <v>174</v>
      </c>
      <c r="D9" s="21" t="s">
        <v>174</v>
      </c>
      <c r="F9" s="4"/>
      <c r="G9" s="15"/>
      <c r="J9" s="1" t="s">
        <v>174</v>
      </c>
      <c r="K9" s="4"/>
      <c r="L9" s="15"/>
      <c r="M9" s="21" t="s">
        <v>174</v>
      </c>
      <c r="Q9" s="15"/>
      <c r="R9" s="21">
        <v>1</v>
      </c>
      <c r="U9" s="21">
        <v>1</v>
      </c>
      <c r="V9" s="15"/>
      <c r="X9" s="4"/>
      <c r="Z9" s="4"/>
      <c r="AA9" s="15"/>
      <c r="AB9" s="4"/>
      <c r="AD9" s="4"/>
      <c r="AE9" s="4"/>
      <c r="AF9" s="15"/>
      <c r="AG9" s="4"/>
      <c r="AH9" s="4"/>
      <c r="AI9" s="4"/>
      <c r="AJ9" s="4"/>
      <c r="AK9" s="15"/>
      <c r="AL9" s="4"/>
      <c r="AM9" s="4"/>
      <c r="AO9" s="4"/>
      <c r="AP9" s="15"/>
      <c r="AS9" s="4"/>
      <c r="AT9" s="4"/>
      <c r="AU9" s="15"/>
      <c r="AV9" s="4"/>
      <c r="AX9" s="4"/>
      <c r="AZ9" s="15"/>
      <c r="BA9" s="4"/>
      <c r="BB9" s="4"/>
      <c r="BC9" s="4"/>
      <c r="BD9" s="4"/>
      <c r="BE9" s="15"/>
      <c r="BF9" s="4"/>
      <c r="BG9" s="4"/>
      <c r="BH9" s="4"/>
      <c r="BI9" s="4"/>
      <c r="BJ9" s="15"/>
      <c r="BK9" s="4"/>
      <c r="BL9" s="4"/>
      <c r="BM9" s="4"/>
      <c r="BN9" s="4"/>
      <c r="BO9" s="15"/>
      <c r="BP9" s="4"/>
      <c r="BQ9" s="4"/>
      <c r="BR9" s="4"/>
      <c r="BS9" s="21" t="s">
        <v>174</v>
      </c>
      <c r="BT9" s="16" t="s">
        <v>174</v>
      </c>
      <c r="BU9" s="21" t="s">
        <v>174</v>
      </c>
      <c r="BV9" s="21" t="s">
        <v>174</v>
      </c>
      <c r="BW9" s="4"/>
      <c r="BX9" s="4"/>
      <c r="BY9" s="15"/>
      <c r="BZ9" s="4"/>
      <c r="CA9" s="4"/>
      <c r="CB9" s="4"/>
      <c r="CC9" s="6"/>
      <c r="CD9" s="1" t="s">
        <v>174</v>
      </c>
      <c r="CF9" s="21" t="s">
        <v>174</v>
      </c>
      <c r="CG9" s="1" t="s">
        <v>174</v>
      </c>
      <c r="CH9" s="1" t="s">
        <v>174</v>
      </c>
      <c r="CI9" s="16">
        <v>1</v>
      </c>
      <c r="CJ9" s="1" t="s">
        <v>174</v>
      </c>
      <c r="CK9" s="1">
        <v>1</v>
      </c>
      <c r="CN9" s="16" t="s">
        <v>174</v>
      </c>
      <c r="CR9" s="4"/>
      <c r="CS9" s="15"/>
      <c r="CU9" s="1"/>
      <c r="CX9" s="15"/>
      <c r="DB9" s="4"/>
      <c r="DC9" s="15"/>
      <c r="DH9" s="15"/>
      <c r="DM9" s="15"/>
      <c r="DN9" s="1" t="s">
        <v>174</v>
      </c>
      <c r="DO9" s="1" t="s">
        <v>174</v>
      </c>
      <c r="DR9" s="15"/>
      <c r="DS9" s="4"/>
    </row>
    <row r="10" spans="1:123" s="2" customFormat="1" ht="12.75">
      <c r="A10" s="73">
        <v>1991</v>
      </c>
      <c r="B10" s="1">
        <v>1</v>
      </c>
      <c r="D10" s="21">
        <v>1</v>
      </c>
      <c r="E10" s="1">
        <v>1</v>
      </c>
      <c r="F10" s="4"/>
      <c r="G10" s="15"/>
      <c r="J10" s="1">
        <v>1</v>
      </c>
      <c r="K10" s="4"/>
      <c r="L10" s="15"/>
      <c r="M10" s="21" t="s">
        <v>174</v>
      </c>
      <c r="O10" s="1" t="s">
        <v>174</v>
      </c>
      <c r="Q10" s="15"/>
      <c r="R10" s="4"/>
      <c r="U10" s="4"/>
      <c r="V10" s="15"/>
      <c r="X10" s="4"/>
      <c r="Z10" s="4"/>
      <c r="AA10" s="15"/>
      <c r="AB10" s="4"/>
      <c r="AD10" s="4"/>
      <c r="AE10" s="4"/>
      <c r="AF10" s="15"/>
      <c r="AG10" s="4"/>
      <c r="AH10" s="4"/>
      <c r="AI10" s="4"/>
      <c r="AJ10" s="4"/>
      <c r="AK10" s="15"/>
      <c r="AL10" s="4"/>
      <c r="AM10" s="4"/>
      <c r="AO10" s="4"/>
      <c r="AP10" s="15"/>
      <c r="AS10" s="4"/>
      <c r="AT10" s="4"/>
      <c r="AU10" s="15"/>
      <c r="AV10" s="4"/>
      <c r="AX10" s="4"/>
      <c r="AZ10" s="15"/>
      <c r="BA10" s="4"/>
      <c r="BB10" s="4"/>
      <c r="BC10" s="4"/>
      <c r="BD10" s="4"/>
      <c r="BE10" s="15"/>
      <c r="BF10" s="4"/>
      <c r="BG10" s="4"/>
      <c r="BH10" s="4"/>
      <c r="BI10" s="4"/>
      <c r="BJ10" s="15"/>
      <c r="BK10" s="4"/>
      <c r="BL10" s="4"/>
      <c r="BM10" s="4"/>
      <c r="BN10" s="21" t="s">
        <v>174</v>
      </c>
      <c r="BO10" s="16" t="s">
        <v>174</v>
      </c>
      <c r="BP10" s="21" t="s">
        <v>174</v>
      </c>
      <c r="BQ10" s="21" t="s">
        <v>174</v>
      </c>
      <c r="BR10" s="21" t="s">
        <v>174</v>
      </c>
      <c r="BS10" s="4"/>
      <c r="BT10" s="15"/>
      <c r="BU10" s="4"/>
      <c r="BV10" s="4"/>
      <c r="BW10" s="4"/>
      <c r="BX10" s="4"/>
      <c r="BY10" s="15"/>
      <c r="BZ10" s="4"/>
      <c r="CA10" s="4"/>
      <c r="CB10" s="4"/>
      <c r="CC10" s="6"/>
      <c r="CD10" s="1" t="s">
        <v>174</v>
      </c>
      <c r="CE10" s="1"/>
      <c r="CF10" s="4"/>
      <c r="CG10" s="1" t="s">
        <v>174</v>
      </c>
      <c r="CH10" s="1" t="s">
        <v>174</v>
      </c>
      <c r="CI10" s="15"/>
      <c r="CJ10" s="1" t="s">
        <v>174</v>
      </c>
      <c r="CK10" s="1"/>
      <c r="CL10" s="1" t="s">
        <v>174</v>
      </c>
      <c r="CN10" s="16" t="s">
        <v>174</v>
      </c>
      <c r="CP10" s="1" t="s">
        <v>174</v>
      </c>
      <c r="CR10" s="4"/>
      <c r="CS10" s="15"/>
      <c r="CV10" s="1" t="s">
        <v>174</v>
      </c>
      <c r="CX10" s="15"/>
      <c r="DB10" s="4"/>
      <c r="DC10" s="15"/>
      <c r="DH10" s="15"/>
      <c r="DM10" s="15"/>
      <c r="DR10" s="15"/>
      <c r="DS10" s="4"/>
    </row>
    <row r="11" spans="1:123" s="2" customFormat="1" ht="12.75">
      <c r="A11" s="72">
        <v>1992</v>
      </c>
      <c r="B11" s="1">
        <v>1</v>
      </c>
      <c r="D11" s="21" t="s">
        <v>174</v>
      </c>
      <c r="E11" s="1">
        <v>2</v>
      </c>
      <c r="F11" s="21" t="s">
        <v>174</v>
      </c>
      <c r="G11" s="15"/>
      <c r="J11" s="1" t="s">
        <v>174</v>
      </c>
      <c r="K11" s="4"/>
      <c r="L11" s="16" t="s">
        <v>174</v>
      </c>
      <c r="M11" s="21" t="s">
        <v>174</v>
      </c>
      <c r="N11" s="1" t="s">
        <v>174</v>
      </c>
      <c r="O11" s="1">
        <v>1</v>
      </c>
      <c r="Q11" s="15"/>
      <c r="R11" s="21">
        <v>1</v>
      </c>
      <c r="U11" s="21" t="s">
        <v>174</v>
      </c>
      <c r="V11" s="15"/>
      <c r="X11" s="4"/>
      <c r="Z11" s="4"/>
      <c r="AA11" s="15"/>
      <c r="AB11" s="4"/>
      <c r="AD11" s="4"/>
      <c r="AE11" s="4"/>
      <c r="AF11" s="15"/>
      <c r="AG11" s="4"/>
      <c r="AH11" s="4"/>
      <c r="AI11" s="4"/>
      <c r="AJ11" s="4"/>
      <c r="AK11" s="15"/>
      <c r="AL11" s="4"/>
      <c r="AO11" s="4"/>
      <c r="AP11" s="15"/>
      <c r="AS11" s="4"/>
      <c r="AT11" s="4"/>
      <c r="AU11" s="15"/>
      <c r="AV11" s="4"/>
      <c r="AX11" s="4"/>
      <c r="AZ11" s="15"/>
      <c r="BA11" s="4"/>
      <c r="BB11" s="4"/>
      <c r="BC11" s="4"/>
      <c r="BD11" s="4"/>
      <c r="BE11" s="15"/>
      <c r="BF11" s="4"/>
      <c r="BG11" s="4"/>
      <c r="BH11" s="4"/>
      <c r="BI11" s="4"/>
      <c r="BJ11" s="15"/>
      <c r="BK11" s="4"/>
      <c r="BL11" s="4"/>
      <c r="BM11" s="4"/>
      <c r="BN11" s="4"/>
      <c r="BO11" s="15"/>
      <c r="BP11" s="4"/>
      <c r="BQ11" s="4"/>
      <c r="BR11" s="4"/>
      <c r="BS11" s="4"/>
      <c r="BT11" s="15"/>
      <c r="BU11" s="4"/>
      <c r="BV11" s="4"/>
      <c r="BW11" s="4"/>
      <c r="BX11" s="4"/>
      <c r="BY11" s="15"/>
      <c r="BZ11" s="4"/>
      <c r="CA11" s="4"/>
      <c r="CB11" s="4"/>
      <c r="CC11" s="6"/>
      <c r="CD11" s="1">
        <v>2</v>
      </c>
      <c r="CE11" s="1" t="s">
        <v>174</v>
      </c>
      <c r="CF11" s="4" t="s">
        <v>174</v>
      </c>
      <c r="CG11" s="1" t="s">
        <v>174</v>
      </c>
      <c r="CH11" s="1">
        <v>1</v>
      </c>
      <c r="CI11" s="15"/>
      <c r="CJ11" s="1" t="s">
        <v>174</v>
      </c>
      <c r="CK11" s="1" t="s">
        <v>174</v>
      </c>
      <c r="CN11" s="16">
        <v>1</v>
      </c>
      <c r="CP11" s="1" t="s">
        <v>174</v>
      </c>
      <c r="CR11" s="4"/>
      <c r="CS11" s="15"/>
      <c r="CU11" s="1" t="s">
        <v>174</v>
      </c>
      <c r="CV11" s="1" t="s">
        <v>174</v>
      </c>
      <c r="CX11" s="15"/>
      <c r="DB11" s="4"/>
      <c r="DC11" s="15"/>
      <c r="DH11" s="15"/>
      <c r="DM11" s="15"/>
      <c r="DR11" s="16" t="s">
        <v>174</v>
      </c>
      <c r="DS11" s="4"/>
    </row>
    <row r="12" spans="1:123" s="2" customFormat="1" ht="12.75">
      <c r="A12" s="74">
        <v>1993</v>
      </c>
      <c r="B12" s="1" t="s">
        <v>174</v>
      </c>
      <c r="D12" s="21" t="s">
        <v>174</v>
      </c>
      <c r="E12" s="1"/>
      <c r="F12" s="21" t="s">
        <v>174</v>
      </c>
      <c r="G12" s="15"/>
      <c r="K12" s="4"/>
      <c r="L12" s="16" t="s">
        <v>174</v>
      </c>
      <c r="M12" s="4"/>
      <c r="N12" s="1">
        <v>1</v>
      </c>
      <c r="O12" s="1" t="s">
        <v>174</v>
      </c>
      <c r="Q12" s="15"/>
      <c r="R12" s="4"/>
      <c r="U12" s="4"/>
      <c r="V12" s="16">
        <v>1</v>
      </c>
      <c r="X12" s="4"/>
      <c r="Z12" s="4"/>
      <c r="AA12" s="15"/>
      <c r="AB12" s="4"/>
      <c r="AD12" s="4"/>
      <c r="AE12" s="4"/>
      <c r="AF12" s="15"/>
      <c r="AG12" s="4"/>
      <c r="AH12" s="4"/>
      <c r="AI12" s="4"/>
      <c r="AJ12" s="4"/>
      <c r="AK12" s="15"/>
      <c r="AL12" s="4"/>
      <c r="AM12" s="21">
        <v>1</v>
      </c>
      <c r="AN12" s="1">
        <v>1</v>
      </c>
      <c r="AO12" s="4"/>
      <c r="AP12" s="15"/>
      <c r="AS12" s="4"/>
      <c r="AT12" s="4"/>
      <c r="AU12" s="15"/>
      <c r="AV12" s="4"/>
      <c r="AX12" s="4"/>
      <c r="AZ12" s="15"/>
      <c r="BA12" s="4"/>
      <c r="BB12" s="4"/>
      <c r="BC12" s="4"/>
      <c r="BD12" s="4"/>
      <c r="BE12" s="15"/>
      <c r="BF12" s="4"/>
      <c r="BG12" s="4"/>
      <c r="BH12" s="4"/>
      <c r="BI12" s="4"/>
      <c r="BJ12" s="15"/>
      <c r="BK12" s="4"/>
      <c r="BL12" s="4"/>
      <c r="BM12" s="4"/>
      <c r="BN12" s="4"/>
      <c r="BO12" s="15"/>
      <c r="BP12" s="4"/>
      <c r="BQ12" s="4"/>
      <c r="BR12" s="4"/>
      <c r="BS12" s="4"/>
      <c r="BT12" s="15"/>
      <c r="BU12" s="4"/>
      <c r="BV12" s="4"/>
      <c r="BW12" s="4"/>
      <c r="BX12" s="4"/>
      <c r="BY12" s="16" t="s">
        <v>174</v>
      </c>
      <c r="BZ12" s="4"/>
      <c r="CA12" s="4"/>
      <c r="CB12" s="4"/>
      <c r="CC12" s="6"/>
      <c r="CD12" s="1" t="s">
        <v>174</v>
      </c>
      <c r="CE12" s="1" t="s">
        <v>174</v>
      </c>
      <c r="CF12" s="21">
        <v>1</v>
      </c>
      <c r="CG12" s="1" t="s">
        <v>174</v>
      </c>
      <c r="CH12" s="1" t="s">
        <v>174</v>
      </c>
      <c r="CI12" s="15"/>
      <c r="CJ12" s="1" t="s">
        <v>174</v>
      </c>
      <c r="CK12" s="1" t="s">
        <v>174</v>
      </c>
      <c r="CN12" s="15"/>
      <c r="CP12" s="1" t="s">
        <v>174</v>
      </c>
      <c r="CR12" s="4"/>
      <c r="CS12" s="15"/>
      <c r="CX12" s="15"/>
      <c r="CY12" s="1">
        <v>2</v>
      </c>
      <c r="DB12" s="21">
        <v>1</v>
      </c>
      <c r="DC12" s="15"/>
      <c r="DH12" s="15"/>
      <c r="DM12" s="15"/>
      <c r="DR12" s="15"/>
      <c r="DS12" s="21"/>
    </row>
    <row r="13" spans="1:123" s="2" customFormat="1" ht="12.75">
      <c r="A13" s="72">
        <v>1994</v>
      </c>
      <c r="B13" s="1">
        <v>1</v>
      </c>
      <c r="C13" s="1">
        <v>1</v>
      </c>
      <c r="D13" s="21">
        <v>1</v>
      </c>
      <c r="E13" s="1" t="s">
        <v>174</v>
      </c>
      <c r="F13" s="21" t="s">
        <v>174</v>
      </c>
      <c r="G13" s="15"/>
      <c r="K13" s="4"/>
      <c r="L13" s="16" t="s">
        <v>174</v>
      </c>
      <c r="M13" s="21" t="s">
        <v>174</v>
      </c>
      <c r="Q13" s="15"/>
      <c r="R13" s="4"/>
      <c r="S13" s="1">
        <v>1</v>
      </c>
      <c r="U13" s="4"/>
      <c r="V13" s="15"/>
      <c r="X13" s="4"/>
      <c r="Z13" s="4"/>
      <c r="AA13" s="15"/>
      <c r="AB13" s="4"/>
      <c r="AD13" s="4"/>
      <c r="AE13" s="4"/>
      <c r="AF13" s="15"/>
      <c r="AG13" s="4"/>
      <c r="AH13" s="4"/>
      <c r="AI13" s="4"/>
      <c r="AJ13" s="4"/>
      <c r="AK13" s="16">
        <v>1</v>
      </c>
      <c r="AL13" s="4"/>
      <c r="AM13" s="4"/>
      <c r="AO13" s="21" t="s">
        <v>174</v>
      </c>
      <c r="AP13" s="15"/>
      <c r="AS13" s="4"/>
      <c r="AT13" s="4"/>
      <c r="AU13" s="15"/>
      <c r="AV13" s="4"/>
      <c r="AX13" s="4"/>
      <c r="AZ13" s="15"/>
      <c r="BA13" s="4"/>
      <c r="BB13" s="4"/>
      <c r="BC13" s="4"/>
      <c r="BD13" s="4"/>
      <c r="BE13" s="15"/>
      <c r="BF13" s="4"/>
      <c r="BG13" s="4"/>
      <c r="BH13" s="4"/>
      <c r="BI13" s="4"/>
      <c r="BJ13" s="15"/>
      <c r="BK13" s="4"/>
      <c r="BL13" s="4"/>
      <c r="BM13" s="4"/>
      <c r="BN13" s="4"/>
      <c r="BO13" s="15"/>
      <c r="BP13" s="4"/>
      <c r="BQ13" s="4"/>
      <c r="BR13" s="4"/>
      <c r="BS13" s="4"/>
      <c r="BT13" s="15"/>
      <c r="BU13" s="4"/>
      <c r="BV13" s="4"/>
      <c r="BW13" s="21" t="s">
        <v>174</v>
      </c>
      <c r="BX13" s="4"/>
      <c r="BY13" s="15"/>
      <c r="BZ13" s="4"/>
      <c r="CA13" s="4"/>
      <c r="CB13" s="4"/>
      <c r="CC13" s="6"/>
      <c r="CD13" s="1" t="s">
        <v>174</v>
      </c>
      <c r="CE13" s="1" t="s">
        <v>174</v>
      </c>
      <c r="CF13" s="4"/>
      <c r="CG13" s="1" t="s">
        <v>174</v>
      </c>
      <c r="CH13" s="1" t="s">
        <v>174</v>
      </c>
      <c r="CI13" s="16" t="s">
        <v>174</v>
      </c>
      <c r="CJ13" s="1">
        <v>1</v>
      </c>
      <c r="CK13" s="1" t="s">
        <v>174</v>
      </c>
      <c r="CN13" s="16">
        <v>1</v>
      </c>
      <c r="CP13" s="1" t="s">
        <v>174</v>
      </c>
      <c r="CR13" s="4"/>
      <c r="CS13" s="15"/>
      <c r="CX13" s="15"/>
      <c r="DB13" s="4"/>
      <c r="DC13" s="15"/>
      <c r="DH13" s="15"/>
      <c r="DM13" s="15"/>
      <c r="DP13" s="1" t="s">
        <v>174</v>
      </c>
      <c r="DQ13" s="1" t="s">
        <v>174</v>
      </c>
      <c r="DR13" s="15"/>
      <c r="DS13" s="4"/>
    </row>
    <row r="14" spans="1:123" s="2" customFormat="1" ht="12.75">
      <c r="A14" s="72">
        <v>1995</v>
      </c>
      <c r="B14" s="1">
        <v>1</v>
      </c>
      <c r="C14" s="1" t="s">
        <v>174</v>
      </c>
      <c r="D14" s="21" t="s">
        <v>174</v>
      </c>
      <c r="F14" s="21" t="s">
        <v>174</v>
      </c>
      <c r="G14" s="15"/>
      <c r="H14" s="1">
        <v>2</v>
      </c>
      <c r="J14" s="1" t="s">
        <v>174</v>
      </c>
      <c r="K14" s="4"/>
      <c r="L14" s="15"/>
      <c r="M14" s="4"/>
      <c r="Q14" s="15"/>
      <c r="R14" s="4"/>
      <c r="U14" s="4"/>
      <c r="V14" s="16" t="s">
        <v>174</v>
      </c>
      <c r="X14" s="4"/>
      <c r="Z14" s="4"/>
      <c r="AA14" s="15"/>
      <c r="AB14" s="21" t="s">
        <v>174</v>
      </c>
      <c r="AD14" s="21" t="s">
        <v>174</v>
      </c>
      <c r="AE14" s="4"/>
      <c r="AF14" s="15"/>
      <c r="AG14" s="4"/>
      <c r="AH14" s="4"/>
      <c r="AI14" s="4"/>
      <c r="AJ14" s="4"/>
      <c r="AK14" s="15"/>
      <c r="AL14" s="4"/>
      <c r="AM14" s="4"/>
      <c r="AO14" s="4"/>
      <c r="AP14" s="15"/>
      <c r="AS14" s="4"/>
      <c r="AT14" s="4"/>
      <c r="AU14" s="15"/>
      <c r="AV14" s="4"/>
      <c r="AX14" s="4"/>
      <c r="AZ14" s="15"/>
      <c r="BA14" s="4"/>
      <c r="BB14" s="4"/>
      <c r="BC14" s="4"/>
      <c r="BD14" s="4"/>
      <c r="BE14" s="15"/>
      <c r="BF14" s="4"/>
      <c r="BG14" s="4"/>
      <c r="BH14" s="4"/>
      <c r="BI14" s="4"/>
      <c r="BJ14" s="15"/>
      <c r="BK14" s="4"/>
      <c r="BL14" s="4"/>
      <c r="BM14" s="4"/>
      <c r="BN14" s="4"/>
      <c r="BO14" s="15"/>
      <c r="BP14" s="4"/>
      <c r="BQ14" s="4"/>
      <c r="BR14" s="4"/>
      <c r="BS14" s="4"/>
      <c r="BT14" s="15"/>
      <c r="BU14" s="4"/>
      <c r="BV14" s="4"/>
      <c r="BW14" s="4"/>
      <c r="BX14" s="4"/>
      <c r="BY14" s="15"/>
      <c r="BZ14" s="4"/>
      <c r="CA14" s="4"/>
      <c r="CB14" s="4"/>
      <c r="CC14" s="6"/>
      <c r="CD14" s="1" t="s">
        <v>174</v>
      </c>
      <c r="CE14" s="1" t="s">
        <v>174</v>
      </c>
      <c r="CF14" s="21" t="s">
        <v>174</v>
      </c>
      <c r="CG14" s="1">
        <v>1</v>
      </c>
      <c r="CH14" s="1" t="s">
        <v>174</v>
      </c>
      <c r="CI14" s="16">
        <v>1</v>
      </c>
      <c r="CJ14" s="1">
        <v>1</v>
      </c>
      <c r="CK14" s="1">
        <v>2</v>
      </c>
      <c r="CL14" s="1">
        <v>1</v>
      </c>
      <c r="CN14" s="16" t="s">
        <v>174</v>
      </c>
      <c r="CP14" s="1">
        <v>2</v>
      </c>
      <c r="CQ14" s="1" t="s">
        <v>174</v>
      </c>
      <c r="CR14" s="21" t="s">
        <v>174</v>
      </c>
      <c r="CS14" s="15"/>
      <c r="CX14" s="15"/>
      <c r="DB14" s="4"/>
      <c r="DC14" s="15"/>
      <c r="DH14" s="15"/>
      <c r="DM14" s="15"/>
      <c r="DR14" s="15"/>
      <c r="DS14" s="4"/>
    </row>
    <row r="15" spans="1:123" s="2" customFormat="1" ht="12.75">
      <c r="A15" s="72">
        <v>1996</v>
      </c>
      <c r="D15" s="4"/>
      <c r="F15" s="4"/>
      <c r="G15" s="15"/>
      <c r="K15" s="4"/>
      <c r="L15" s="15"/>
      <c r="M15" s="4"/>
      <c r="Q15" s="15"/>
      <c r="R15" s="4"/>
      <c r="U15" s="4"/>
      <c r="V15" s="15"/>
      <c r="X15" s="4"/>
      <c r="Z15" s="4"/>
      <c r="AA15" s="15"/>
      <c r="AB15" s="4"/>
      <c r="AD15" s="4"/>
      <c r="AE15" s="4"/>
      <c r="AF15" s="15"/>
      <c r="AG15" s="4"/>
      <c r="AH15" s="4"/>
      <c r="AI15" s="4"/>
      <c r="AJ15" s="4"/>
      <c r="AK15" s="15"/>
      <c r="AL15" s="4"/>
      <c r="AM15" s="4"/>
      <c r="AO15" s="4"/>
      <c r="AP15" s="15"/>
      <c r="AS15" s="4"/>
      <c r="AT15" s="4"/>
      <c r="AU15" s="15"/>
      <c r="AV15" s="4"/>
      <c r="AX15" s="4"/>
      <c r="AZ15" s="15"/>
      <c r="BA15" s="4"/>
      <c r="BB15" s="4"/>
      <c r="BC15" s="4"/>
      <c r="BD15" s="4"/>
      <c r="BE15" s="15"/>
      <c r="BF15" s="4"/>
      <c r="BG15" s="4"/>
      <c r="BH15" s="4"/>
      <c r="BI15" s="4"/>
      <c r="BJ15" s="15"/>
      <c r="BK15" s="4"/>
      <c r="BL15" s="4"/>
      <c r="BM15" s="4"/>
      <c r="BN15" s="4"/>
      <c r="BO15" s="15"/>
      <c r="BP15" s="4"/>
      <c r="BQ15" s="4"/>
      <c r="BR15" s="4"/>
      <c r="BS15" s="4"/>
      <c r="BT15" s="15"/>
      <c r="BU15" s="4"/>
      <c r="BV15" s="4"/>
      <c r="BW15" s="4"/>
      <c r="BX15" s="4"/>
      <c r="BY15" s="15"/>
      <c r="BZ15" s="4"/>
      <c r="CA15" s="4"/>
      <c r="CB15" s="4"/>
      <c r="CC15" s="6"/>
      <c r="CF15" s="4"/>
      <c r="CI15" s="15"/>
      <c r="CN15" s="15"/>
      <c r="CR15" s="4"/>
      <c r="CS15" s="15"/>
      <c r="CX15" s="15"/>
      <c r="DB15" s="4"/>
      <c r="DC15" s="15"/>
      <c r="DH15" s="15"/>
      <c r="DM15" s="15"/>
      <c r="DR15" s="15"/>
      <c r="DS15" s="4"/>
    </row>
    <row r="16" spans="1:123" s="63" customFormat="1" ht="12.75">
      <c r="A16" s="75">
        <v>1997</v>
      </c>
      <c r="D16" s="66"/>
      <c r="F16" s="66"/>
      <c r="G16" s="67"/>
      <c r="K16" s="66"/>
      <c r="L16" s="67"/>
      <c r="M16" s="66"/>
      <c r="Q16" s="67"/>
      <c r="R16" s="66"/>
      <c r="U16" s="66"/>
      <c r="V16" s="67"/>
      <c r="X16" s="66"/>
      <c r="Z16" s="66"/>
      <c r="AA16" s="67"/>
      <c r="AB16" s="66"/>
      <c r="AD16" s="66"/>
      <c r="AE16" s="66"/>
      <c r="AF16" s="67"/>
      <c r="AG16" s="66"/>
      <c r="AH16" s="66"/>
      <c r="AI16" s="66"/>
      <c r="AJ16" s="66"/>
      <c r="AK16" s="67"/>
      <c r="AL16" s="66"/>
      <c r="AM16" s="66"/>
      <c r="AO16" s="66"/>
      <c r="AP16" s="15"/>
      <c r="AS16" s="66"/>
      <c r="AT16" s="66"/>
      <c r="AU16" s="67"/>
      <c r="AV16" s="66"/>
      <c r="AX16" s="66"/>
      <c r="AZ16" s="67"/>
      <c r="BA16" s="66"/>
      <c r="BB16" s="66"/>
      <c r="BC16" s="66"/>
      <c r="BD16" s="66"/>
      <c r="BE16" s="67"/>
      <c r="BF16" s="66"/>
      <c r="BG16" s="66"/>
      <c r="BH16" s="66"/>
      <c r="BI16" s="66"/>
      <c r="BJ16" s="67"/>
      <c r="BK16" s="66"/>
      <c r="BL16" s="66"/>
      <c r="BM16" s="66"/>
      <c r="BN16" s="66"/>
      <c r="BO16" s="67"/>
      <c r="BP16" s="66"/>
      <c r="BQ16" s="66"/>
      <c r="BR16" s="66"/>
      <c r="BS16" s="66"/>
      <c r="BT16" s="67"/>
      <c r="BU16" s="66"/>
      <c r="BV16" s="66"/>
      <c r="BW16" s="66"/>
      <c r="BX16" s="66"/>
      <c r="BY16" s="67"/>
      <c r="BZ16" s="66"/>
      <c r="CA16" s="66"/>
      <c r="CB16" s="66"/>
      <c r="CC16" s="65"/>
      <c r="CF16" s="66"/>
      <c r="CI16" s="67"/>
      <c r="CN16" s="67"/>
      <c r="CR16" s="66"/>
      <c r="CS16" s="67"/>
      <c r="CX16" s="67"/>
      <c r="DB16" s="66"/>
      <c r="DC16" s="67"/>
      <c r="DH16" s="67"/>
      <c r="DM16" s="67"/>
      <c r="DR16" s="67"/>
      <c r="DS16" s="66"/>
    </row>
    <row r="17" spans="1:123" s="2" customFormat="1" ht="12.75">
      <c r="A17" s="72">
        <v>1998</v>
      </c>
      <c r="B17" s="1" t="s">
        <v>174</v>
      </c>
      <c r="C17" s="1" t="s">
        <v>192</v>
      </c>
      <c r="D17" s="21" t="s">
        <v>174</v>
      </c>
      <c r="F17" s="21">
        <v>1</v>
      </c>
      <c r="G17" s="15"/>
      <c r="K17" s="4"/>
      <c r="L17" s="15"/>
      <c r="M17" s="4"/>
      <c r="Q17" s="15"/>
      <c r="R17" s="4"/>
      <c r="T17" s="1" t="s">
        <v>192</v>
      </c>
      <c r="U17" s="4"/>
      <c r="V17" s="15"/>
      <c r="W17" s="1" t="s">
        <v>174</v>
      </c>
      <c r="X17" s="4"/>
      <c r="Z17" s="4"/>
      <c r="AA17" s="15"/>
      <c r="AB17" s="4"/>
      <c r="AD17" s="4"/>
      <c r="AE17" s="4"/>
      <c r="AF17" s="15"/>
      <c r="AG17" s="4"/>
      <c r="AH17" s="21">
        <v>1</v>
      </c>
      <c r="AI17" s="21">
        <v>1</v>
      </c>
      <c r="AJ17" s="21"/>
      <c r="AK17" s="15"/>
      <c r="AL17" s="4"/>
      <c r="AM17" s="4"/>
      <c r="AO17" s="4"/>
      <c r="AP17" s="15"/>
      <c r="AS17" s="4"/>
      <c r="AT17" s="4"/>
      <c r="AU17" s="15"/>
      <c r="AV17" s="4"/>
      <c r="AX17" s="4"/>
      <c r="AZ17" s="15"/>
      <c r="BA17" s="4"/>
      <c r="BB17" s="4"/>
      <c r="BC17" s="4"/>
      <c r="BD17" s="4"/>
      <c r="BE17" s="16" t="s">
        <v>174</v>
      </c>
      <c r="BF17" s="4"/>
      <c r="BG17" s="21" t="s">
        <v>174</v>
      </c>
      <c r="BH17" s="4"/>
      <c r="BI17" s="4"/>
      <c r="BJ17" s="15"/>
      <c r="BK17" s="4"/>
      <c r="BL17" s="4"/>
      <c r="BM17" s="4"/>
      <c r="BN17" s="4"/>
      <c r="BO17" s="15"/>
      <c r="BP17" s="4"/>
      <c r="BQ17" s="4"/>
      <c r="BR17" s="4"/>
      <c r="BS17" s="4"/>
      <c r="BT17" s="15"/>
      <c r="BU17" s="4"/>
      <c r="BV17" s="4"/>
      <c r="BW17" s="4"/>
      <c r="BX17" s="4"/>
      <c r="BY17" s="15"/>
      <c r="BZ17" s="4"/>
      <c r="CA17" s="4"/>
      <c r="CB17" s="4"/>
      <c r="CC17" s="6"/>
      <c r="CD17" s="1" t="s">
        <v>174</v>
      </c>
      <c r="CE17" s="1" t="s">
        <v>174</v>
      </c>
      <c r="CF17" s="21" t="s">
        <v>174</v>
      </c>
      <c r="CG17" s="1" t="s">
        <v>174</v>
      </c>
      <c r="CH17" s="1" t="s">
        <v>174</v>
      </c>
      <c r="CI17" s="16">
        <v>1</v>
      </c>
      <c r="CJ17" s="1">
        <v>1</v>
      </c>
      <c r="CK17" s="1">
        <v>1</v>
      </c>
      <c r="CL17" s="1" t="s">
        <v>174</v>
      </c>
      <c r="CM17" s="1">
        <v>1</v>
      </c>
      <c r="CN17" s="15"/>
      <c r="CR17" s="21" t="s">
        <v>174</v>
      </c>
      <c r="CS17" s="15"/>
      <c r="CX17" s="15"/>
      <c r="DB17" s="4"/>
      <c r="DC17" s="15"/>
      <c r="DH17" s="15"/>
      <c r="DM17" s="15"/>
      <c r="DR17" s="15"/>
      <c r="DS17" s="4"/>
    </row>
    <row r="18" spans="1:123" s="2" customFormat="1" ht="12.75">
      <c r="A18" s="72">
        <v>1999</v>
      </c>
      <c r="B18" s="1" t="s">
        <v>174</v>
      </c>
      <c r="C18" s="1" t="s">
        <v>174</v>
      </c>
      <c r="D18" s="4"/>
      <c r="E18" s="1" t="s">
        <v>174</v>
      </c>
      <c r="F18" s="21" t="s">
        <v>174</v>
      </c>
      <c r="G18" s="15"/>
      <c r="K18" s="21" t="s">
        <v>174</v>
      </c>
      <c r="L18" s="15"/>
      <c r="M18" s="4"/>
      <c r="Q18" s="15"/>
      <c r="R18" s="4"/>
      <c r="T18" s="1">
        <v>1</v>
      </c>
      <c r="U18" s="4"/>
      <c r="V18" s="15"/>
      <c r="W18" s="1" t="s">
        <v>174</v>
      </c>
      <c r="X18" s="4"/>
      <c r="Z18" s="4"/>
      <c r="AA18" s="15"/>
      <c r="AB18" s="4"/>
      <c r="AD18" s="4"/>
      <c r="AE18" s="4"/>
      <c r="AF18" s="15"/>
      <c r="AG18" s="4"/>
      <c r="AH18" s="4"/>
      <c r="AI18" s="4"/>
      <c r="AJ18" s="21">
        <v>1</v>
      </c>
      <c r="AK18" s="15"/>
      <c r="AL18" s="4"/>
      <c r="AM18" s="4"/>
      <c r="AO18" s="4"/>
      <c r="AP18" s="15"/>
      <c r="AS18" s="4"/>
      <c r="AT18" s="4"/>
      <c r="AU18" s="15"/>
      <c r="AV18" s="4"/>
      <c r="AX18" s="4"/>
      <c r="AZ18" s="15"/>
      <c r="BA18" s="4"/>
      <c r="BB18" s="4"/>
      <c r="BC18" s="4"/>
      <c r="BD18" s="4"/>
      <c r="BE18" s="15"/>
      <c r="BF18" s="4"/>
      <c r="BG18" s="4"/>
      <c r="BH18" s="4"/>
      <c r="BI18" s="4"/>
      <c r="BJ18" s="15"/>
      <c r="BK18" s="21" t="s">
        <v>174</v>
      </c>
      <c r="BL18" s="21" t="s">
        <v>174</v>
      </c>
      <c r="BM18" s="21" t="s">
        <v>174</v>
      </c>
      <c r="BN18" s="4"/>
      <c r="BO18" s="15"/>
      <c r="BP18" s="4"/>
      <c r="BQ18" s="4"/>
      <c r="BR18" s="4"/>
      <c r="BS18" s="4"/>
      <c r="BT18" s="15"/>
      <c r="BU18" s="4"/>
      <c r="BV18" s="4"/>
      <c r="BW18" s="4"/>
      <c r="BX18" s="4"/>
      <c r="BY18" s="15"/>
      <c r="BZ18" s="4"/>
      <c r="CA18" s="4"/>
      <c r="CB18" s="4"/>
      <c r="CC18" s="6"/>
      <c r="CD18" s="1" t="s">
        <v>174</v>
      </c>
      <c r="CE18" s="1">
        <v>1</v>
      </c>
      <c r="CF18" s="21" t="s">
        <v>174</v>
      </c>
      <c r="CG18" s="1" t="s">
        <v>174</v>
      </c>
      <c r="CH18" s="1" t="s">
        <v>174</v>
      </c>
      <c r="CI18" s="16">
        <v>1</v>
      </c>
      <c r="CJ18" s="1" t="s">
        <v>174</v>
      </c>
      <c r="CK18" s="1" t="s">
        <v>174</v>
      </c>
      <c r="CL18" s="1" t="s">
        <v>174</v>
      </c>
      <c r="CN18" s="16" t="s">
        <v>174</v>
      </c>
      <c r="CQ18" s="1" t="s">
        <v>174</v>
      </c>
      <c r="CR18" s="4"/>
      <c r="CS18" s="15"/>
      <c r="CX18" s="15"/>
      <c r="DB18" s="4"/>
      <c r="DC18" s="15"/>
      <c r="DH18" s="15"/>
      <c r="DM18" s="15"/>
      <c r="DR18" s="15"/>
      <c r="DS18" s="4"/>
    </row>
    <row r="19" spans="1:123" s="2" customFormat="1" ht="12.75">
      <c r="A19" s="72">
        <v>2000</v>
      </c>
      <c r="B19" s="1">
        <v>1</v>
      </c>
      <c r="D19" s="21">
        <v>1</v>
      </c>
      <c r="E19" s="1" t="s">
        <v>174</v>
      </c>
      <c r="F19" s="21">
        <v>1</v>
      </c>
      <c r="G19" s="16" t="s">
        <v>174</v>
      </c>
      <c r="H19" s="1">
        <v>1</v>
      </c>
      <c r="I19" s="1" t="s">
        <v>174</v>
      </c>
      <c r="K19" s="21" t="s">
        <v>174</v>
      </c>
      <c r="L19" s="15"/>
      <c r="M19" s="4"/>
      <c r="Q19" s="15"/>
      <c r="R19" s="4"/>
      <c r="U19" s="4"/>
      <c r="V19" s="15"/>
      <c r="X19" s="21" t="s">
        <v>174</v>
      </c>
      <c r="Z19" s="4"/>
      <c r="AA19" s="15"/>
      <c r="AB19" s="4"/>
      <c r="AD19" s="4"/>
      <c r="AE19" s="4"/>
      <c r="AF19" s="15"/>
      <c r="AG19" s="4"/>
      <c r="AH19" s="4"/>
      <c r="AI19" s="4"/>
      <c r="AJ19" s="4"/>
      <c r="AK19" s="15"/>
      <c r="AL19" s="4"/>
      <c r="AM19" s="4"/>
      <c r="AO19" s="4"/>
      <c r="AP19" s="15"/>
      <c r="AQ19" s="1" t="s">
        <v>192</v>
      </c>
      <c r="AS19" s="21" t="s">
        <v>174</v>
      </c>
      <c r="AT19" s="4"/>
      <c r="AU19" s="15"/>
      <c r="AV19" s="4"/>
      <c r="AW19" s="1" t="s">
        <v>174</v>
      </c>
      <c r="AX19" s="4"/>
      <c r="AZ19" s="15"/>
      <c r="BA19" s="4"/>
      <c r="BB19" s="4"/>
      <c r="BC19" s="4"/>
      <c r="BD19" s="4"/>
      <c r="BE19" s="15"/>
      <c r="BF19" s="4"/>
      <c r="BG19" s="4"/>
      <c r="BH19" s="4"/>
      <c r="BI19" s="4"/>
      <c r="BJ19" s="15"/>
      <c r="BK19" s="4"/>
      <c r="BL19" s="4"/>
      <c r="BM19" s="4"/>
      <c r="BN19" s="4"/>
      <c r="BO19" s="15"/>
      <c r="BP19" s="4"/>
      <c r="BQ19" s="4"/>
      <c r="BR19" s="4"/>
      <c r="BS19" s="4"/>
      <c r="BT19" s="15"/>
      <c r="BU19" s="4"/>
      <c r="BV19" s="4"/>
      <c r="BW19" s="4"/>
      <c r="BX19" s="4"/>
      <c r="BY19" s="15"/>
      <c r="BZ19" s="4"/>
      <c r="CA19" s="4"/>
      <c r="CB19" s="4"/>
      <c r="CC19" s="6"/>
      <c r="CD19" s="1" t="s">
        <v>174</v>
      </c>
      <c r="CE19" s="1">
        <v>1</v>
      </c>
      <c r="CF19" s="21" t="s">
        <v>174</v>
      </c>
      <c r="CG19" s="1" t="s">
        <v>174</v>
      </c>
      <c r="CH19" s="1" t="s">
        <v>174</v>
      </c>
      <c r="CI19" s="15"/>
      <c r="CJ19" s="1" t="s">
        <v>174</v>
      </c>
      <c r="CL19" s="1">
        <v>1</v>
      </c>
      <c r="CM19" s="1">
        <v>1</v>
      </c>
      <c r="CN19" s="16" t="s">
        <v>174</v>
      </c>
      <c r="CR19" s="21" t="s">
        <v>174</v>
      </c>
      <c r="CS19" s="15"/>
      <c r="CX19" s="15"/>
      <c r="DB19" s="4"/>
      <c r="DC19" s="15"/>
      <c r="DF19" s="1" t="s">
        <v>174</v>
      </c>
      <c r="DH19" s="15"/>
      <c r="DM19" s="15"/>
      <c r="DR19" s="15"/>
      <c r="DS19" s="4"/>
    </row>
    <row r="20" spans="1:123" s="2" customFormat="1" ht="12.75">
      <c r="A20" s="74">
        <v>2001</v>
      </c>
      <c r="B20" s="1" t="s">
        <v>174</v>
      </c>
      <c r="C20" s="1">
        <v>1</v>
      </c>
      <c r="D20" s="4"/>
      <c r="E20" s="1" t="s">
        <v>174</v>
      </c>
      <c r="F20" s="4"/>
      <c r="G20" s="16" t="s">
        <v>174</v>
      </c>
      <c r="H20" s="1" t="s">
        <v>174</v>
      </c>
      <c r="I20" s="1" t="s">
        <v>174</v>
      </c>
      <c r="K20" s="21">
        <v>1</v>
      </c>
      <c r="L20" s="15"/>
      <c r="M20" s="4"/>
      <c r="Q20" s="15"/>
      <c r="R20" s="4"/>
      <c r="U20" s="4"/>
      <c r="V20" s="15"/>
      <c r="X20" s="21" t="s">
        <v>174</v>
      </c>
      <c r="Z20" s="4"/>
      <c r="AA20" s="15"/>
      <c r="AB20" s="4"/>
      <c r="AD20" s="4"/>
      <c r="AE20" s="4"/>
      <c r="AF20" s="16">
        <v>1</v>
      </c>
      <c r="AG20" s="21">
        <v>1</v>
      </c>
      <c r="AH20" s="4"/>
      <c r="AI20" s="4"/>
      <c r="AJ20" s="4"/>
      <c r="AK20" s="15"/>
      <c r="AL20" s="4"/>
      <c r="AM20" s="4"/>
      <c r="AO20" s="4"/>
      <c r="AP20" s="15"/>
      <c r="AR20" s="1" t="s">
        <v>174</v>
      </c>
      <c r="AS20" s="4"/>
      <c r="AT20" s="4"/>
      <c r="AU20" s="15"/>
      <c r="AV20" s="4"/>
      <c r="AX20" s="4"/>
      <c r="AZ20" s="15"/>
      <c r="BA20" s="4"/>
      <c r="BB20" s="4"/>
      <c r="BC20" s="4"/>
      <c r="BD20" s="4"/>
      <c r="BE20" s="15"/>
      <c r="BF20" s="4"/>
      <c r="BG20" s="4"/>
      <c r="BH20" s="4"/>
      <c r="BI20" s="4"/>
      <c r="BJ20" s="15"/>
      <c r="BK20" s="4"/>
      <c r="BL20" s="4"/>
      <c r="BM20" s="4"/>
      <c r="BN20" s="4"/>
      <c r="BO20" s="15"/>
      <c r="BP20" s="4"/>
      <c r="BQ20" s="4"/>
      <c r="BR20" s="4"/>
      <c r="BS20" s="4"/>
      <c r="BT20" s="15"/>
      <c r="BU20" s="4"/>
      <c r="BV20" s="4"/>
      <c r="BW20" s="4"/>
      <c r="BX20" s="4"/>
      <c r="BY20" s="15"/>
      <c r="BZ20" s="4"/>
      <c r="CA20" s="4"/>
      <c r="CB20" s="4"/>
      <c r="CC20" s="6"/>
      <c r="CD20" s="1" t="s">
        <v>174</v>
      </c>
      <c r="CE20" s="1">
        <v>1</v>
      </c>
      <c r="CF20" s="21">
        <v>1</v>
      </c>
      <c r="CI20" s="16">
        <v>1</v>
      </c>
      <c r="CJ20" s="1">
        <v>1</v>
      </c>
      <c r="CL20" s="1" t="s">
        <v>174</v>
      </c>
      <c r="CM20" s="1" t="s">
        <v>174</v>
      </c>
      <c r="CN20" s="15"/>
      <c r="CO20" s="1" t="s">
        <v>174</v>
      </c>
      <c r="CQ20" s="1" t="s">
        <v>174</v>
      </c>
      <c r="CR20" s="4"/>
      <c r="CS20" s="15"/>
      <c r="CX20" s="15"/>
      <c r="DB20" s="4"/>
      <c r="DC20" s="15"/>
      <c r="DH20" s="15"/>
      <c r="DK20" s="1" t="s">
        <v>174</v>
      </c>
      <c r="DL20" s="1" t="s">
        <v>174</v>
      </c>
      <c r="DM20" s="15"/>
      <c r="DR20" s="15"/>
      <c r="DS20" s="4"/>
    </row>
    <row r="21" spans="1:123" s="2" customFormat="1" ht="12.75">
      <c r="A21" s="72">
        <v>2002</v>
      </c>
      <c r="B21" s="1" t="s">
        <v>192</v>
      </c>
      <c r="C21" s="1" t="s">
        <v>174</v>
      </c>
      <c r="D21" s="4"/>
      <c r="E21" s="1" t="s">
        <v>174</v>
      </c>
      <c r="F21" s="21" t="s">
        <v>174</v>
      </c>
      <c r="G21" s="16" t="s">
        <v>174</v>
      </c>
      <c r="I21" s="1" t="s">
        <v>174</v>
      </c>
      <c r="K21" s="21">
        <v>2</v>
      </c>
      <c r="L21" s="15"/>
      <c r="M21" s="4"/>
      <c r="P21" s="1" t="s">
        <v>174</v>
      </c>
      <c r="Q21" s="15"/>
      <c r="R21" s="4"/>
      <c r="U21" s="4"/>
      <c r="V21" s="15"/>
      <c r="X21" s="4"/>
      <c r="Z21" s="4"/>
      <c r="AA21" s="15"/>
      <c r="AB21" s="4"/>
      <c r="AD21" s="4"/>
      <c r="AE21" s="4"/>
      <c r="AF21" s="15"/>
      <c r="AG21" s="4"/>
      <c r="AH21" s="4"/>
      <c r="AI21" s="4"/>
      <c r="AJ21" s="4"/>
      <c r="AK21" s="15"/>
      <c r="AL21" s="4"/>
      <c r="AM21" s="4"/>
      <c r="AO21" s="4"/>
      <c r="AP21" s="15"/>
      <c r="AS21" s="4"/>
      <c r="AT21" s="4"/>
      <c r="AU21" s="15"/>
      <c r="AV21" s="4"/>
      <c r="AX21" s="4"/>
      <c r="AZ21" s="15"/>
      <c r="BA21" s="4"/>
      <c r="BB21" s="4"/>
      <c r="BC21" s="4"/>
      <c r="BD21" s="4"/>
      <c r="BE21" s="15"/>
      <c r="BF21" s="4"/>
      <c r="BG21" s="4"/>
      <c r="BH21" s="21" t="s">
        <v>174</v>
      </c>
      <c r="BI21" s="21" t="s">
        <v>174</v>
      </c>
      <c r="BJ21" s="16" t="s">
        <v>174</v>
      </c>
      <c r="BK21" s="4"/>
      <c r="BL21" s="4"/>
      <c r="BM21" s="4"/>
      <c r="BN21" s="4"/>
      <c r="BO21" s="15"/>
      <c r="BP21" s="4"/>
      <c r="BQ21" s="4"/>
      <c r="BR21" s="4"/>
      <c r="BS21" s="4"/>
      <c r="BT21" s="15"/>
      <c r="BU21" s="4"/>
      <c r="BV21" s="4"/>
      <c r="BW21" s="4"/>
      <c r="BX21" s="4"/>
      <c r="BY21" s="15"/>
      <c r="BZ21" s="4"/>
      <c r="CA21" s="4"/>
      <c r="CB21" s="4"/>
      <c r="CC21" s="6"/>
      <c r="CD21" s="1">
        <v>1</v>
      </c>
      <c r="CE21" s="1" t="s">
        <v>174</v>
      </c>
      <c r="CF21" s="21">
        <v>1</v>
      </c>
      <c r="CG21" s="1" t="s">
        <v>174</v>
      </c>
      <c r="CI21" s="16">
        <v>1</v>
      </c>
      <c r="CL21" s="1" t="s">
        <v>174</v>
      </c>
      <c r="CM21" s="1" t="s">
        <v>174</v>
      </c>
      <c r="CN21" s="15"/>
      <c r="CO21" s="1" t="s">
        <v>174</v>
      </c>
      <c r="CQ21" s="1" t="s">
        <v>174</v>
      </c>
      <c r="CR21" s="4"/>
      <c r="CS21" s="15"/>
      <c r="CT21" s="1" t="s">
        <v>174</v>
      </c>
      <c r="CX21" s="15"/>
      <c r="DB21" s="4"/>
      <c r="DC21" s="15"/>
      <c r="DH21" s="15"/>
      <c r="DM21" s="16" t="s">
        <v>174</v>
      </c>
      <c r="DR21" s="15"/>
      <c r="DS21" s="4"/>
    </row>
    <row r="22" spans="1:123" s="2" customFormat="1" ht="12.75">
      <c r="A22" s="73">
        <v>2003</v>
      </c>
      <c r="B22" s="1" t="s">
        <v>174</v>
      </c>
      <c r="C22" s="1">
        <v>1</v>
      </c>
      <c r="D22" s="4"/>
      <c r="E22" s="1" t="s">
        <v>174</v>
      </c>
      <c r="F22" s="4"/>
      <c r="G22" s="16">
        <v>1</v>
      </c>
      <c r="I22" s="1" t="s">
        <v>174</v>
      </c>
      <c r="K22" s="4"/>
      <c r="L22" s="15"/>
      <c r="M22" s="4"/>
      <c r="P22" s="1">
        <v>1</v>
      </c>
      <c r="Q22" s="15"/>
      <c r="R22" s="4"/>
      <c r="U22" s="4"/>
      <c r="V22" s="15"/>
      <c r="X22" s="4"/>
      <c r="Y22" s="1" t="s">
        <v>174</v>
      </c>
      <c r="Z22" s="4"/>
      <c r="AA22" s="15"/>
      <c r="AB22" s="4"/>
      <c r="AD22" s="4"/>
      <c r="AE22" s="4"/>
      <c r="AF22" s="15"/>
      <c r="AG22" s="4"/>
      <c r="AH22" s="4"/>
      <c r="AI22" s="4"/>
      <c r="AJ22" s="4"/>
      <c r="AK22" s="15"/>
      <c r="AL22" s="4"/>
      <c r="AM22" s="4"/>
      <c r="AO22" s="4"/>
      <c r="AP22" s="15"/>
      <c r="AS22" s="4"/>
      <c r="AT22" s="4"/>
      <c r="AU22" s="15"/>
      <c r="AV22" s="4"/>
      <c r="AX22" s="4"/>
      <c r="AZ22" s="15"/>
      <c r="BA22" s="21" t="s">
        <v>174</v>
      </c>
      <c r="BB22" s="21" t="s">
        <v>192</v>
      </c>
      <c r="BC22" s="21" t="s">
        <v>174</v>
      </c>
      <c r="BD22" s="21" t="s">
        <v>174</v>
      </c>
      <c r="BE22" s="15"/>
      <c r="BF22" s="4"/>
      <c r="BG22" s="4"/>
      <c r="BH22" s="4"/>
      <c r="BI22" s="4"/>
      <c r="BJ22" s="15"/>
      <c r="BK22" s="4"/>
      <c r="BL22" s="4"/>
      <c r="BM22" s="4"/>
      <c r="BN22" s="4"/>
      <c r="BO22" s="15"/>
      <c r="BP22" s="4"/>
      <c r="BQ22" s="4"/>
      <c r="BR22" s="4"/>
      <c r="BS22" s="4"/>
      <c r="BT22" s="15"/>
      <c r="BU22" s="4"/>
      <c r="BV22" s="4"/>
      <c r="BW22" s="4"/>
      <c r="BX22" s="4"/>
      <c r="BY22" s="15"/>
      <c r="BZ22" s="4"/>
      <c r="CA22" s="4"/>
      <c r="CB22" s="4"/>
      <c r="CC22" s="6"/>
      <c r="CD22" s="1" t="s">
        <v>174</v>
      </c>
      <c r="CE22" s="1" t="s">
        <v>174</v>
      </c>
      <c r="CF22" s="21" t="s">
        <v>174</v>
      </c>
      <c r="CH22" s="1" t="s">
        <v>174</v>
      </c>
      <c r="CI22" s="15"/>
      <c r="CJ22" s="1">
        <v>1</v>
      </c>
      <c r="CL22" s="1" t="s">
        <v>174</v>
      </c>
      <c r="CN22" s="15"/>
      <c r="CO22" s="1" t="s">
        <v>174</v>
      </c>
      <c r="CQ22" s="1" t="s">
        <v>174</v>
      </c>
      <c r="CR22" s="4"/>
      <c r="CS22" s="15"/>
      <c r="CT22" s="1" t="s">
        <v>174</v>
      </c>
      <c r="CX22" s="15"/>
      <c r="DB22" s="4"/>
      <c r="DC22" s="15"/>
      <c r="DH22" s="15"/>
      <c r="DJ22" s="1" t="s">
        <v>174</v>
      </c>
      <c r="DM22" s="15"/>
      <c r="DR22" s="15"/>
      <c r="DS22" s="4"/>
    </row>
    <row r="23" spans="1:123" s="2" customFormat="1" ht="12.75">
      <c r="A23" s="72">
        <v>2004</v>
      </c>
      <c r="B23" s="1" t="s">
        <v>174</v>
      </c>
      <c r="D23" s="21" t="s">
        <v>174</v>
      </c>
      <c r="E23" s="1" t="s">
        <v>174</v>
      </c>
      <c r="F23" s="4"/>
      <c r="G23" s="16" t="s">
        <v>174</v>
      </c>
      <c r="I23" s="1" t="s">
        <v>174</v>
      </c>
      <c r="K23" s="4"/>
      <c r="L23" s="15"/>
      <c r="M23" s="4"/>
      <c r="P23" s="1" t="s">
        <v>174</v>
      </c>
      <c r="Q23" s="15"/>
      <c r="R23" s="4"/>
      <c r="U23" s="4"/>
      <c r="V23" s="16"/>
      <c r="X23" s="4"/>
      <c r="Y23" s="1" t="s">
        <v>174</v>
      </c>
      <c r="Z23" s="4"/>
      <c r="AA23" s="16" t="s">
        <v>174</v>
      </c>
      <c r="AB23" s="21" t="s">
        <v>174</v>
      </c>
      <c r="AD23" s="21" t="s">
        <v>174</v>
      </c>
      <c r="AE23" s="4"/>
      <c r="AF23" s="15"/>
      <c r="AG23" s="4"/>
      <c r="AH23" s="4"/>
      <c r="AI23" s="4"/>
      <c r="AJ23" s="4"/>
      <c r="AK23" s="15"/>
      <c r="AL23" s="4"/>
      <c r="AM23" s="4"/>
      <c r="AO23" s="4"/>
      <c r="AP23" s="15"/>
      <c r="AS23" s="4"/>
      <c r="AT23" s="4"/>
      <c r="AU23" s="15"/>
      <c r="AV23" s="4"/>
      <c r="AX23" s="4"/>
      <c r="AZ23" s="15"/>
      <c r="BA23" s="4"/>
      <c r="BB23" s="4"/>
      <c r="BC23" s="4"/>
      <c r="BD23" s="4"/>
      <c r="BE23" s="15"/>
      <c r="BF23" s="4"/>
      <c r="BG23" s="4"/>
      <c r="BH23" s="4"/>
      <c r="BI23" s="4"/>
      <c r="BJ23" s="15"/>
      <c r="BK23" s="4"/>
      <c r="BL23" s="4"/>
      <c r="BM23" s="4"/>
      <c r="BN23" s="4"/>
      <c r="BO23" s="15"/>
      <c r="BP23" s="4"/>
      <c r="BQ23" s="4"/>
      <c r="BR23" s="4"/>
      <c r="BS23" s="4"/>
      <c r="BT23" s="15"/>
      <c r="BU23" s="4"/>
      <c r="BV23" s="4"/>
      <c r="BW23" s="4"/>
      <c r="BX23" s="21" t="s">
        <v>174</v>
      </c>
      <c r="BY23" s="15"/>
      <c r="BZ23" s="4"/>
      <c r="CA23" s="4"/>
      <c r="CB23" s="4"/>
      <c r="CC23" s="6"/>
      <c r="CD23" s="1" t="s">
        <v>174</v>
      </c>
      <c r="CE23" s="1" t="s">
        <v>174</v>
      </c>
      <c r="CF23" s="21"/>
      <c r="CG23" s="1" t="s">
        <v>174</v>
      </c>
      <c r="CH23" s="1" t="s">
        <v>174</v>
      </c>
      <c r="CI23" s="16" t="s">
        <v>174</v>
      </c>
      <c r="CJ23"/>
      <c r="CK23" s="1" t="s">
        <v>174</v>
      </c>
      <c r="CL23" s="1" t="s">
        <v>174</v>
      </c>
      <c r="CM23" s="1" t="s">
        <v>174</v>
      </c>
      <c r="CN23" s="15"/>
      <c r="CO23" s="1" t="s">
        <v>174</v>
      </c>
      <c r="CR23" s="4"/>
      <c r="CS23" s="15"/>
      <c r="CX23" s="15"/>
      <c r="DB23" s="4"/>
      <c r="DC23" s="15"/>
      <c r="DH23" s="15"/>
      <c r="DM23" s="15"/>
      <c r="DR23" s="15"/>
      <c r="DS23" s="21" t="s">
        <v>174</v>
      </c>
    </row>
    <row r="24" spans="1:123" s="2" customFormat="1" ht="12.75">
      <c r="A24" s="73">
        <v>2005</v>
      </c>
      <c r="B24" s="1" t="s">
        <v>174</v>
      </c>
      <c r="C24" s="1">
        <v>1</v>
      </c>
      <c r="D24" s="21">
        <v>1</v>
      </c>
      <c r="F24" s="4"/>
      <c r="G24" s="15"/>
      <c r="H24" s="1" t="s">
        <v>174</v>
      </c>
      <c r="I24" s="1" t="s">
        <v>174</v>
      </c>
      <c r="K24" s="4"/>
      <c r="L24" s="15"/>
      <c r="M24" s="4"/>
      <c r="Q24" s="16" t="s">
        <v>174</v>
      </c>
      <c r="R24" s="4"/>
      <c r="U24" s="4"/>
      <c r="V24" s="15"/>
      <c r="X24" s="4"/>
      <c r="Z24" s="21" t="s">
        <v>174</v>
      </c>
      <c r="AA24" s="16" t="s">
        <v>174</v>
      </c>
      <c r="AB24" s="4"/>
      <c r="AC24" s="1" t="s">
        <v>174</v>
      </c>
      <c r="AD24" s="4"/>
      <c r="AE24" s="4"/>
      <c r="AF24" s="15"/>
      <c r="AG24" s="4"/>
      <c r="AH24" s="4"/>
      <c r="AI24" s="4"/>
      <c r="AJ24" s="4"/>
      <c r="AK24" s="15"/>
      <c r="AL24" s="4"/>
      <c r="AM24" s="4"/>
      <c r="AO24" s="4"/>
      <c r="AP24" s="15"/>
      <c r="AS24" s="4"/>
      <c r="AT24" s="4"/>
      <c r="AU24" s="15"/>
      <c r="AV24" s="4"/>
      <c r="AX24" s="4"/>
      <c r="AZ24" s="15"/>
      <c r="BA24" s="4"/>
      <c r="BB24" s="4"/>
      <c r="BC24" s="4"/>
      <c r="BD24" s="4"/>
      <c r="BE24" s="15"/>
      <c r="BF24" s="4"/>
      <c r="BG24" s="4"/>
      <c r="BH24" s="4"/>
      <c r="BI24" s="4"/>
      <c r="BJ24" s="15"/>
      <c r="BK24" s="4"/>
      <c r="BL24" s="4"/>
      <c r="BM24" s="4"/>
      <c r="BN24" s="4"/>
      <c r="BO24" s="15"/>
      <c r="BP24" s="4"/>
      <c r="BQ24" s="4"/>
      <c r="BR24" s="4"/>
      <c r="BS24" s="4"/>
      <c r="BT24" s="15"/>
      <c r="BU24" s="4"/>
      <c r="BV24" s="4"/>
      <c r="BW24" s="4"/>
      <c r="BX24" s="4"/>
      <c r="BY24" s="15"/>
      <c r="BZ24" s="4"/>
      <c r="CA24" s="4"/>
      <c r="CB24" s="4"/>
      <c r="CC24" s="6"/>
      <c r="CD24" s="1" t="s">
        <v>174</v>
      </c>
      <c r="CE24" s="1" t="s">
        <v>174</v>
      </c>
      <c r="CF24" s="21" t="s">
        <v>174</v>
      </c>
      <c r="CG24" s="1" t="s">
        <v>174</v>
      </c>
      <c r="CI24" s="16" t="s">
        <v>174</v>
      </c>
      <c r="CM24" s="1" t="s">
        <v>174</v>
      </c>
      <c r="CN24" s="15"/>
      <c r="CO24" s="1" t="s">
        <v>174</v>
      </c>
      <c r="CR24" s="4"/>
      <c r="CS24" s="16" t="s">
        <v>174</v>
      </c>
      <c r="CW24" s="1" t="s">
        <v>174</v>
      </c>
      <c r="CX24" s="16" t="s">
        <v>174</v>
      </c>
      <c r="DB24" s="4"/>
      <c r="DC24" s="16" t="s">
        <v>174</v>
      </c>
      <c r="DH24" s="15"/>
      <c r="DM24" s="15"/>
      <c r="DR24" s="15"/>
      <c r="DS24" s="4"/>
    </row>
    <row r="25" spans="1:125" ht="12.75">
      <c r="A25" s="72">
        <v>2006</v>
      </c>
      <c r="B25" s="1">
        <v>1</v>
      </c>
      <c r="C25" s="1">
        <v>1</v>
      </c>
      <c r="D25" s="14"/>
      <c r="E25" s="1" t="s">
        <v>174</v>
      </c>
      <c r="G25" s="16" t="s">
        <v>174</v>
      </c>
      <c r="H25" s="1" t="s">
        <v>174</v>
      </c>
      <c r="M25" s="14"/>
      <c r="P25"/>
      <c r="Q25" s="16" t="s">
        <v>174</v>
      </c>
      <c r="R25" s="14"/>
      <c r="X25" s="4"/>
      <c r="Y25"/>
      <c r="Z25" s="21" t="s">
        <v>174</v>
      </c>
      <c r="AB25" s="14"/>
      <c r="AC25"/>
      <c r="AE25" s="21">
        <v>2</v>
      </c>
      <c r="AI25" s="14"/>
      <c r="AJ25" s="14"/>
      <c r="AK25" s="9"/>
      <c r="AN25"/>
      <c r="AP25" s="15"/>
      <c r="AQ25"/>
      <c r="AR25"/>
      <c r="AT25" s="21" t="s">
        <v>174</v>
      </c>
      <c r="AV25" s="21" t="s">
        <v>174</v>
      </c>
      <c r="AW25" s="2"/>
      <c r="AY25"/>
      <c r="CD25" s="1" t="s">
        <v>174</v>
      </c>
      <c r="CE25" s="1" t="s">
        <v>174</v>
      </c>
      <c r="CF25" s="21">
        <v>1</v>
      </c>
      <c r="CG25" s="2"/>
      <c r="CH25" s="2"/>
      <c r="CI25" s="16" t="s">
        <v>174</v>
      </c>
      <c r="CJ25" s="2"/>
      <c r="CK25" s="2"/>
      <c r="CL25" s="2"/>
      <c r="CM25" s="1" t="s">
        <v>174</v>
      </c>
      <c r="CN25" s="15"/>
      <c r="CO25" s="1" t="s">
        <v>174</v>
      </c>
      <c r="CP25" s="2"/>
      <c r="CQ25" s="2"/>
      <c r="CR25" s="4"/>
      <c r="CS25" s="16" t="s">
        <v>174</v>
      </c>
      <c r="CT25" s="2"/>
      <c r="CU25" s="2"/>
      <c r="CV25" s="2"/>
      <c r="CW25" s="1" t="s">
        <v>174</v>
      </c>
      <c r="CX25" s="16" t="s">
        <v>174</v>
      </c>
      <c r="CZ25" s="2"/>
      <c r="DA25" s="2"/>
      <c r="DD25" s="1" t="s">
        <v>174</v>
      </c>
      <c r="DE25" s="1" t="s">
        <v>174</v>
      </c>
      <c r="DF25" s="2"/>
      <c r="DG25" s="2"/>
      <c r="DH25" s="15"/>
      <c r="DI25" s="2"/>
      <c r="DJ25" s="2"/>
      <c r="DK25" s="2"/>
      <c r="DL25" s="2"/>
      <c r="DM25" s="15"/>
      <c r="DN25" s="2"/>
      <c r="DO25" s="2"/>
      <c r="DU25" t="s">
        <v>174</v>
      </c>
    </row>
    <row r="26" spans="1:124" s="2" customFormat="1" ht="12.75">
      <c r="A26" s="72">
        <v>2007</v>
      </c>
      <c r="B26" s="1">
        <v>1</v>
      </c>
      <c r="C26" s="189" t="s">
        <v>174</v>
      </c>
      <c r="D26" s="190" t="s">
        <v>174</v>
      </c>
      <c r="F26" s="4"/>
      <c r="G26" s="16" t="s">
        <v>174</v>
      </c>
      <c r="H26" s="1" t="s">
        <v>174</v>
      </c>
      <c r="K26" s="4"/>
      <c r="L26" s="15"/>
      <c r="M26" s="4"/>
      <c r="Q26" s="16" t="s">
        <v>174</v>
      </c>
      <c r="R26" s="4"/>
      <c r="U26" s="4"/>
      <c r="V26" s="15"/>
      <c r="X26" s="4"/>
      <c r="Z26" s="4"/>
      <c r="AA26" s="15"/>
      <c r="AB26" s="4"/>
      <c r="AC26" s="1" t="s">
        <v>174</v>
      </c>
      <c r="AD26" s="4"/>
      <c r="AE26" s="4"/>
      <c r="AF26" s="15"/>
      <c r="AG26" s="4"/>
      <c r="AH26" s="4"/>
      <c r="AI26" s="4"/>
      <c r="AJ26" s="4"/>
      <c r="AK26" s="15"/>
      <c r="AL26" s="21">
        <v>1</v>
      </c>
      <c r="AM26" s="4"/>
      <c r="AO26" s="4"/>
      <c r="AP26" s="15"/>
      <c r="AS26" s="4"/>
      <c r="AT26" s="4"/>
      <c r="AU26" s="15"/>
      <c r="AV26" s="4"/>
      <c r="AX26" s="4"/>
      <c r="AZ26" s="15"/>
      <c r="BA26" s="4"/>
      <c r="BB26" s="4"/>
      <c r="BC26" s="4"/>
      <c r="BD26" s="4"/>
      <c r="BE26" s="15"/>
      <c r="BF26" s="4"/>
      <c r="BG26" s="4"/>
      <c r="BH26" s="4"/>
      <c r="BI26" s="4"/>
      <c r="BJ26" s="15"/>
      <c r="BK26" s="4"/>
      <c r="BL26" s="4"/>
      <c r="BM26" s="4"/>
      <c r="BN26" s="4"/>
      <c r="BO26" s="15"/>
      <c r="BP26" s="4"/>
      <c r="BQ26" s="4"/>
      <c r="BR26" s="4"/>
      <c r="BS26" s="4"/>
      <c r="BT26" s="15"/>
      <c r="BU26" s="4"/>
      <c r="BV26" s="4"/>
      <c r="BW26" s="4"/>
      <c r="BX26" s="4"/>
      <c r="BY26" s="15"/>
      <c r="BZ26" s="21" t="s">
        <v>174</v>
      </c>
      <c r="CA26" s="4"/>
      <c r="CB26" s="4"/>
      <c r="CC26" s="6"/>
      <c r="CD26" s="1" t="s">
        <v>174</v>
      </c>
      <c r="CE26" s="1" t="s">
        <v>174</v>
      </c>
      <c r="CF26" s="21" t="s">
        <v>174</v>
      </c>
      <c r="CH26" s="1" t="s">
        <v>174</v>
      </c>
      <c r="CI26" s="16">
        <v>1</v>
      </c>
      <c r="CK26" s="1" t="s">
        <v>174</v>
      </c>
      <c r="CL26" s="1" t="s">
        <v>174</v>
      </c>
      <c r="CM26" s="1" t="s">
        <v>174</v>
      </c>
      <c r="CN26" s="15"/>
      <c r="CO26" s="1" t="s">
        <v>174</v>
      </c>
      <c r="CR26" s="4"/>
      <c r="CS26" s="16" t="s">
        <v>174</v>
      </c>
      <c r="CX26" s="15"/>
      <c r="DB26" s="4"/>
      <c r="DC26" s="15"/>
      <c r="DH26" s="15"/>
      <c r="DM26" s="15"/>
      <c r="DR26" s="15"/>
      <c r="DS26" s="4"/>
      <c r="DT26" s="1" t="s">
        <v>174</v>
      </c>
    </row>
    <row r="31" ht="12.75">
      <c r="BW31" s="14" t="s">
        <v>174</v>
      </c>
    </row>
  </sheetData>
  <conditionalFormatting sqref="CC3:DT4">
    <cfRule type="cellIs" priority="1" dxfId="0" operator="equal" stopIfTrue="1">
      <formula>$DU3</formula>
    </cfRule>
  </conditionalFormatting>
  <conditionalFormatting sqref="B3:CB4">
    <cfRule type="cellIs" priority="2" dxfId="0" operator="equal" stopIfTrue="1">
      <formula>$CC3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11.75390625" style="0" bestFit="1" customWidth="1"/>
    <col min="3" max="3" width="9.375" style="0" customWidth="1"/>
    <col min="4" max="4" width="3.875" style="0" bestFit="1" customWidth="1"/>
    <col min="5" max="5" width="6.00390625" style="0" bestFit="1" customWidth="1"/>
    <col min="6" max="6" width="9.625" style="0" bestFit="1" customWidth="1"/>
    <col min="7" max="7" width="3.875" style="0" bestFit="1" customWidth="1"/>
    <col min="8" max="8" width="1.875" style="0" bestFit="1" customWidth="1"/>
    <col min="9" max="9" width="2.875" style="0" bestFit="1" customWidth="1"/>
    <col min="10" max="10" width="1.875" style="0" bestFit="1" customWidth="1"/>
    <col min="11" max="16384" width="15.125" style="0" customWidth="1"/>
  </cols>
  <sheetData>
    <row r="1" ht="12.75">
      <c r="A1">
        <v>1987</v>
      </c>
    </row>
    <row r="3" ht="12.75">
      <c r="A3" t="s">
        <v>490</v>
      </c>
    </row>
    <row r="5" spans="1:10" ht="12.75">
      <c r="A5" t="s">
        <v>311</v>
      </c>
      <c r="B5" t="s">
        <v>312</v>
      </c>
      <c r="C5" t="s">
        <v>313</v>
      </c>
      <c r="D5">
        <v>62</v>
      </c>
      <c r="F5" t="s">
        <v>314</v>
      </c>
      <c r="G5">
        <v>4</v>
      </c>
      <c r="I5">
        <v>26</v>
      </c>
      <c r="J5">
        <v>1</v>
      </c>
    </row>
    <row r="6" spans="1:9" ht="12.75">
      <c r="A6" t="s">
        <v>315</v>
      </c>
      <c r="B6" t="s">
        <v>316</v>
      </c>
      <c r="C6" t="s">
        <v>313</v>
      </c>
      <c r="D6">
        <v>35</v>
      </c>
      <c r="F6" t="s">
        <v>317</v>
      </c>
      <c r="G6">
        <v>2</v>
      </c>
      <c r="I6">
        <v>21</v>
      </c>
    </row>
    <row r="7" spans="1:10" ht="12.75">
      <c r="A7" t="s">
        <v>318</v>
      </c>
      <c r="B7" t="s">
        <v>316</v>
      </c>
      <c r="C7" t="s">
        <v>319</v>
      </c>
      <c r="D7">
        <v>18</v>
      </c>
      <c r="F7" t="s">
        <v>320</v>
      </c>
      <c r="G7">
        <v>7</v>
      </c>
      <c r="H7">
        <v>1</v>
      </c>
      <c r="I7">
        <v>28</v>
      </c>
      <c r="J7">
        <v>5</v>
      </c>
    </row>
    <row r="8" spans="1:9" ht="12.75">
      <c r="A8" t="s">
        <v>321</v>
      </c>
      <c r="B8" t="s">
        <v>322</v>
      </c>
      <c r="C8" t="s">
        <v>313</v>
      </c>
      <c r="D8">
        <v>5</v>
      </c>
      <c r="F8" t="s">
        <v>323</v>
      </c>
      <c r="G8">
        <v>3</v>
      </c>
      <c r="I8">
        <v>21</v>
      </c>
    </row>
    <row r="9" spans="1:10" ht="12.75">
      <c r="A9" t="s">
        <v>56</v>
      </c>
      <c r="B9" t="s">
        <v>324</v>
      </c>
      <c r="C9" t="s">
        <v>325</v>
      </c>
      <c r="D9">
        <v>9</v>
      </c>
      <c r="F9" t="s">
        <v>326</v>
      </c>
      <c r="G9">
        <v>6</v>
      </c>
      <c r="H9">
        <v>1</v>
      </c>
      <c r="I9">
        <v>22</v>
      </c>
      <c r="J9">
        <v>3</v>
      </c>
    </row>
    <row r="10" spans="1:9" ht="12.75">
      <c r="A10" t="s">
        <v>327</v>
      </c>
      <c r="B10" t="s">
        <v>316</v>
      </c>
      <c r="C10" t="s">
        <v>326</v>
      </c>
      <c r="D10">
        <v>10</v>
      </c>
      <c r="F10" t="s">
        <v>328</v>
      </c>
      <c r="G10">
        <v>2</v>
      </c>
      <c r="H10">
        <v>1</v>
      </c>
      <c r="I10">
        <v>10</v>
      </c>
    </row>
    <row r="11" spans="1:10" ht="12.75">
      <c r="A11" t="s">
        <v>329</v>
      </c>
      <c r="B11" t="s">
        <v>330</v>
      </c>
      <c r="C11" t="s">
        <v>326</v>
      </c>
      <c r="D11">
        <v>1</v>
      </c>
      <c r="F11" t="s">
        <v>325</v>
      </c>
      <c r="G11">
        <v>3</v>
      </c>
      <c r="I11">
        <v>12</v>
      </c>
      <c r="J11">
        <v>1</v>
      </c>
    </row>
    <row r="12" spans="1:9" ht="12.75">
      <c r="A12" t="s">
        <v>331</v>
      </c>
      <c r="B12" t="s">
        <v>316</v>
      </c>
      <c r="C12" t="s">
        <v>313</v>
      </c>
      <c r="D12">
        <v>2</v>
      </c>
      <c r="F12" t="s">
        <v>332</v>
      </c>
      <c r="G12">
        <v>2</v>
      </c>
      <c r="I12">
        <v>5</v>
      </c>
    </row>
    <row r="13" spans="1:4" ht="12.75">
      <c r="A13" t="s">
        <v>333</v>
      </c>
      <c r="B13" t="s">
        <v>334</v>
      </c>
      <c r="D13">
        <v>2</v>
      </c>
    </row>
    <row r="14" spans="1:4" ht="12.75">
      <c r="A14" t="s">
        <v>335</v>
      </c>
      <c r="B14" t="s">
        <v>336</v>
      </c>
      <c r="C14" t="s">
        <v>313</v>
      </c>
      <c r="D14">
        <v>5</v>
      </c>
    </row>
    <row r="15" spans="1:4" ht="12.75">
      <c r="A15" t="s">
        <v>337</v>
      </c>
      <c r="B15" t="s">
        <v>316</v>
      </c>
      <c r="C15" t="s">
        <v>326</v>
      </c>
      <c r="D15">
        <v>1</v>
      </c>
    </row>
    <row r="16" spans="3:4" ht="12.75">
      <c r="C16" t="s">
        <v>338</v>
      </c>
      <c r="D16">
        <v>23</v>
      </c>
    </row>
    <row r="17" spans="4:5" ht="12.75">
      <c r="D17">
        <f>SUM(D5:D16)</f>
        <v>173</v>
      </c>
      <c r="E17" t="s">
        <v>339</v>
      </c>
    </row>
    <row r="19" ht="12.75">
      <c r="A19" t="s">
        <v>340</v>
      </c>
    </row>
    <row r="21" spans="1:10" ht="12.75">
      <c r="A21" t="s">
        <v>341</v>
      </c>
      <c r="B21" t="s">
        <v>393</v>
      </c>
      <c r="C21" t="s">
        <v>394</v>
      </c>
      <c r="D21">
        <v>1</v>
      </c>
      <c r="F21" t="s">
        <v>394</v>
      </c>
      <c r="G21">
        <v>4.4</v>
      </c>
      <c r="H21">
        <v>1</v>
      </c>
      <c r="I21">
        <v>4</v>
      </c>
      <c r="J21">
        <v>1</v>
      </c>
    </row>
    <row r="22" spans="1:10" ht="12.75">
      <c r="A22" t="s">
        <v>395</v>
      </c>
      <c r="B22" t="s">
        <v>316</v>
      </c>
      <c r="C22" t="s">
        <v>396</v>
      </c>
      <c r="D22">
        <v>0</v>
      </c>
      <c r="F22" t="s">
        <v>396</v>
      </c>
      <c r="G22">
        <v>2</v>
      </c>
      <c r="H22">
        <v>1</v>
      </c>
      <c r="I22">
        <v>8</v>
      </c>
      <c r="J22">
        <v>4</v>
      </c>
    </row>
    <row r="23" spans="1:9" ht="12.75">
      <c r="A23" t="s">
        <v>397</v>
      </c>
      <c r="B23" t="s">
        <v>398</v>
      </c>
      <c r="C23" t="s">
        <v>396</v>
      </c>
      <c r="D23">
        <v>1</v>
      </c>
      <c r="F23" t="s">
        <v>399</v>
      </c>
      <c r="G23">
        <v>4</v>
      </c>
      <c r="I23">
        <v>14</v>
      </c>
    </row>
    <row r="24" spans="1:10" ht="12.75">
      <c r="A24" t="s">
        <v>326</v>
      </c>
      <c r="B24" t="s">
        <v>316</v>
      </c>
      <c r="C24" t="s">
        <v>400</v>
      </c>
      <c r="D24">
        <v>17</v>
      </c>
      <c r="F24" t="s">
        <v>401</v>
      </c>
      <c r="G24">
        <v>2</v>
      </c>
      <c r="I24">
        <v>4</v>
      </c>
      <c r="J24">
        <v>1</v>
      </c>
    </row>
    <row r="25" spans="1:9" ht="12.75">
      <c r="A25" t="s">
        <v>402</v>
      </c>
      <c r="B25" t="s">
        <v>403</v>
      </c>
      <c r="C25" t="s">
        <v>396</v>
      </c>
      <c r="D25">
        <v>55</v>
      </c>
      <c r="F25" t="s">
        <v>404</v>
      </c>
      <c r="G25">
        <v>2</v>
      </c>
      <c r="I25">
        <v>10</v>
      </c>
    </row>
    <row r="26" spans="1:10" ht="12.75">
      <c r="A26" t="s">
        <v>332</v>
      </c>
      <c r="B26" t="s">
        <v>316</v>
      </c>
      <c r="C26" t="s">
        <v>405</v>
      </c>
      <c r="D26">
        <v>4</v>
      </c>
      <c r="F26" t="s">
        <v>405</v>
      </c>
      <c r="G26">
        <v>3</v>
      </c>
      <c r="I26">
        <v>26</v>
      </c>
      <c r="J26">
        <v>1</v>
      </c>
    </row>
    <row r="27" spans="1:10" ht="12.75">
      <c r="A27" t="s">
        <v>328</v>
      </c>
      <c r="B27" t="s">
        <v>406</v>
      </c>
      <c r="C27" t="s">
        <v>407</v>
      </c>
      <c r="D27">
        <v>5</v>
      </c>
      <c r="F27" t="s">
        <v>407</v>
      </c>
      <c r="G27">
        <v>3</v>
      </c>
      <c r="I27">
        <v>10</v>
      </c>
      <c r="J27">
        <v>2</v>
      </c>
    </row>
    <row r="28" spans="1:9" ht="12.75">
      <c r="A28" t="s">
        <v>408</v>
      </c>
      <c r="B28" t="s">
        <v>398</v>
      </c>
      <c r="C28" t="s">
        <v>407</v>
      </c>
      <c r="D28">
        <v>8</v>
      </c>
      <c r="F28" t="s">
        <v>409</v>
      </c>
      <c r="G28">
        <v>3</v>
      </c>
      <c r="I28">
        <v>15</v>
      </c>
    </row>
    <row r="29" spans="1:9" ht="12.75">
      <c r="A29" t="s">
        <v>410</v>
      </c>
      <c r="B29" t="s">
        <v>334</v>
      </c>
      <c r="D29">
        <v>3</v>
      </c>
      <c r="F29" t="s">
        <v>411</v>
      </c>
      <c r="G29">
        <v>1</v>
      </c>
      <c r="I29">
        <v>15</v>
      </c>
    </row>
    <row r="30" spans="1:9" ht="12.75">
      <c r="A30" t="s">
        <v>57</v>
      </c>
      <c r="B30" t="s">
        <v>52</v>
      </c>
      <c r="D30">
        <v>8</v>
      </c>
      <c r="F30" t="s">
        <v>55</v>
      </c>
      <c r="G30">
        <v>1</v>
      </c>
      <c r="I30">
        <v>1</v>
      </c>
    </row>
    <row r="31" spans="1:4" ht="12.75">
      <c r="A31" s="48" t="s">
        <v>53</v>
      </c>
      <c r="B31" t="s">
        <v>316</v>
      </c>
      <c r="C31" t="s">
        <v>396</v>
      </c>
      <c r="D31">
        <v>0</v>
      </c>
    </row>
    <row r="32" spans="3:4" ht="12.75">
      <c r="C32" t="s">
        <v>338</v>
      </c>
      <c r="D32">
        <v>39</v>
      </c>
    </row>
    <row r="33" spans="4:5" ht="12.75">
      <c r="D33">
        <f>SUM(D21:D32)</f>
        <v>141</v>
      </c>
      <c r="E33" t="s">
        <v>339</v>
      </c>
    </row>
    <row r="35" ht="12.75">
      <c r="A35" t="s">
        <v>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6" sqref="A6"/>
    </sheetView>
  </sheetViews>
  <sheetFormatPr defaultColWidth="9.00390625" defaultRowHeight="12.75"/>
  <cols>
    <col min="1" max="16384" width="11.00390625" style="0" customWidth="1"/>
  </cols>
  <sheetData>
    <row r="1" ht="12.75">
      <c r="A1">
        <v>1988</v>
      </c>
    </row>
    <row r="3" ht="12.75">
      <c r="A3" t="s">
        <v>493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27" sqref="D27"/>
    </sheetView>
  </sheetViews>
  <sheetFormatPr defaultColWidth="9.00390625" defaultRowHeight="12.75"/>
  <cols>
    <col min="1" max="1" width="14.625" style="0" customWidth="1"/>
    <col min="2" max="2" width="9.375" style="0" bestFit="1" customWidth="1"/>
    <col min="3" max="3" width="7.375" style="0" bestFit="1" customWidth="1"/>
    <col min="4" max="4" width="4.00390625" style="0" bestFit="1" customWidth="1"/>
    <col min="5" max="5" width="2.625" style="0" customWidth="1"/>
    <col min="6" max="6" width="11.25390625" style="0" bestFit="1" customWidth="1"/>
    <col min="7" max="7" width="2.00390625" style="0" bestFit="1" customWidth="1"/>
    <col min="8" max="8" width="2.25390625" style="0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spans="1:2" ht="12.75">
      <c r="A1">
        <v>1990</v>
      </c>
      <c r="B1" s="91">
        <v>37484</v>
      </c>
    </row>
    <row r="3" ht="12.75">
      <c r="A3" t="s">
        <v>378</v>
      </c>
    </row>
    <row r="5" ht="12.75">
      <c r="A5" t="s">
        <v>294</v>
      </c>
    </row>
    <row r="7" spans="1:10" ht="12.75">
      <c r="A7" t="s">
        <v>379</v>
      </c>
      <c r="B7" t="s">
        <v>386</v>
      </c>
      <c r="D7">
        <v>50</v>
      </c>
      <c r="F7" t="s">
        <v>87</v>
      </c>
      <c r="G7">
        <v>4</v>
      </c>
      <c r="I7">
        <v>19</v>
      </c>
      <c r="J7">
        <v>1</v>
      </c>
    </row>
    <row r="8" spans="1:10" ht="12.75">
      <c r="A8" t="s">
        <v>39</v>
      </c>
      <c r="B8" t="s">
        <v>77</v>
      </c>
      <c r="C8" t="s">
        <v>87</v>
      </c>
      <c r="D8">
        <v>15</v>
      </c>
      <c r="F8" t="s">
        <v>82</v>
      </c>
      <c r="G8">
        <v>5</v>
      </c>
      <c r="I8">
        <v>24</v>
      </c>
      <c r="J8">
        <v>1</v>
      </c>
    </row>
    <row r="9" spans="1:10" ht="12.75">
      <c r="A9" t="s">
        <v>380</v>
      </c>
      <c r="B9" t="s">
        <v>52</v>
      </c>
      <c r="D9">
        <v>9</v>
      </c>
      <c r="F9" t="s">
        <v>86</v>
      </c>
      <c r="G9">
        <v>3</v>
      </c>
      <c r="I9">
        <v>13</v>
      </c>
      <c r="J9">
        <v>1</v>
      </c>
    </row>
    <row r="10" spans="1:10" ht="12.75">
      <c r="A10" t="s">
        <v>381</v>
      </c>
      <c r="B10" t="s">
        <v>316</v>
      </c>
      <c r="C10" t="s">
        <v>86</v>
      </c>
      <c r="D10">
        <v>0</v>
      </c>
      <c r="F10" t="s">
        <v>50</v>
      </c>
      <c r="G10">
        <v>2</v>
      </c>
      <c r="I10">
        <v>23</v>
      </c>
      <c r="J10" t="s">
        <v>174</v>
      </c>
    </row>
    <row r="11" spans="1:9" ht="12.75">
      <c r="A11" t="s">
        <v>12</v>
      </c>
      <c r="B11" t="s">
        <v>322</v>
      </c>
      <c r="C11" t="s">
        <v>89</v>
      </c>
      <c r="D11">
        <v>22</v>
      </c>
      <c r="F11" t="s">
        <v>479</v>
      </c>
      <c r="G11">
        <v>3</v>
      </c>
      <c r="I11">
        <v>19</v>
      </c>
    </row>
    <row r="12" spans="1:10" ht="12.75">
      <c r="A12" t="s">
        <v>163</v>
      </c>
      <c r="B12" t="s">
        <v>316</v>
      </c>
      <c r="C12" t="s">
        <v>90</v>
      </c>
      <c r="D12">
        <v>0</v>
      </c>
      <c r="F12" t="s">
        <v>89</v>
      </c>
      <c r="G12">
        <v>4</v>
      </c>
      <c r="I12">
        <v>25</v>
      </c>
      <c r="J12">
        <v>2</v>
      </c>
    </row>
    <row r="13" spans="1:10" ht="12.75">
      <c r="A13" t="s">
        <v>382</v>
      </c>
      <c r="B13" t="s">
        <v>387</v>
      </c>
      <c r="C13" t="s">
        <v>89</v>
      </c>
      <c r="D13">
        <v>13</v>
      </c>
      <c r="F13" t="s">
        <v>90</v>
      </c>
      <c r="G13">
        <v>3</v>
      </c>
      <c r="I13">
        <v>21</v>
      </c>
      <c r="J13">
        <v>2</v>
      </c>
    </row>
    <row r="14" spans="1:4" ht="12.75">
      <c r="A14" t="s">
        <v>383</v>
      </c>
      <c r="B14" t="s">
        <v>316</v>
      </c>
      <c r="C14" t="s">
        <v>90</v>
      </c>
      <c r="D14">
        <v>0</v>
      </c>
    </row>
    <row r="15" spans="1:4" ht="12.75">
      <c r="A15" t="s">
        <v>384</v>
      </c>
      <c r="B15" t="s">
        <v>334</v>
      </c>
      <c r="D15">
        <v>25</v>
      </c>
    </row>
    <row r="16" spans="1:4" ht="12.75">
      <c r="A16" t="s">
        <v>385</v>
      </c>
      <c r="B16" t="s">
        <v>316</v>
      </c>
      <c r="C16" t="s">
        <v>82</v>
      </c>
      <c r="D16">
        <v>6</v>
      </c>
    </row>
    <row r="17" spans="1:2" ht="12.75">
      <c r="A17" t="s">
        <v>295</v>
      </c>
      <c r="B17" t="s">
        <v>45</v>
      </c>
    </row>
    <row r="18" ht="12.75">
      <c r="D18">
        <v>11</v>
      </c>
    </row>
    <row r="19" ht="12.75">
      <c r="D19">
        <f>SUM(D7:D18)</f>
        <v>151</v>
      </c>
    </row>
    <row r="21" ht="12.75">
      <c r="A21" t="s">
        <v>462</v>
      </c>
    </row>
    <row r="23" spans="1:9" ht="12.75">
      <c r="A23" t="s">
        <v>502</v>
      </c>
      <c r="B23" t="s">
        <v>77</v>
      </c>
      <c r="C23" t="s">
        <v>353</v>
      </c>
      <c r="D23">
        <v>8</v>
      </c>
      <c r="F23" t="s">
        <v>374</v>
      </c>
      <c r="G23">
        <v>3</v>
      </c>
      <c r="H23">
        <v>1</v>
      </c>
      <c r="I23">
        <v>19</v>
      </c>
    </row>
    <row r="24" spans="1:10" ht="12.75">
      <c r="A24" t="s">
        <v>295</v>
      </c>
      <c r="B24" t="s">
        <v>52</v>
      </c>
      <c r="C24" t="s">
        <v>174</v>
      </c>
      <c r="D24">
        <v>6</v>
      </c>
      <c r="F24" t="s">
        <v>141</v>
      </c>
      <c r="G24">
        <v>3</v>
      </c>
      <c r="I24">
        <v>7</v>
      </c>
      <c r="J24">
        <v>1</v>
      </c>
    </row>
    <row r="25" spans="1:10" ht="12.75">
      <c r="A25" t="s">
        <v>464</v>
      </c>
      <c r="B25" t="s">
        <v>316</v>
      </c>
      <c r="C25" t="s">
        <v>141</v>
      </c>
      <c r="D25">
        <v>12</v>
      </c>
      <c r="F25" t="s">
        <v>142</v>
      </c>
      <c r="G25">
        <v>3</v>
      </c>
      <c r="I25">
        <v>3</v>
      </c>
      <c r="J25">
        <v>1</v>
      </c>
    </row>
    <row r="26" spans="1:10" ht="12.75">
      <c r="A26" t="s">
        <v>388</v>
      </c>
      <c r="B26" t="s">
        <v>316</v>
      </c>
      <c r="C26" t="s">
        <v>394</v>
      </c>
      <c r="D26">
        <v>11</v>
      </c>
      <c r="F26" t="s">
        <v>353</v>
      </c>
      <c r="G26">
        <v>1</v>
      </c>
      <c r="I26">
        <v>5</v>
      </c>
      <c r="J26">
        <v>2</v>
      </c>
    </row>
    <row r="27" spans="1:10" ht="12.75">
      <c r="A27" t="s">
        <v>499</v>
      </c>
      <c r="B27" t="s">
        <v>316</v>
      </c>
      <c r="C27" t="s">
        <v>353</v>
      </c>
      <c r="D27">
        <v>4</v>
      </c>
      <c r="F27" t="s">
        <v>394</v>
      </c>
      <c r="G27">
        <v>3</v>
      </c>
      <c r="H27">
        <v>1</v>
      </c>
      <c r="I27">
        <v>7</v>
      </c>
      <c r="J27">
        <v>1</v>
      </c>
    </row>
    <row r="28" spans="1:10" ht="12.75">
      <c r="A28" t="s">
        <v>463</v>
      </c>
      <c r="B28" t="s">
        <v>390</v>
      </c>
      <c r="C28" t="s">
        <v>142</v>
      </c>
      <c r="D28">
        <v>1</v>
      </c>
      <c r="F28" t="s">
        <v>143</v>
      </c>
      <c r="G28">
        <v>2</v>
      </c>
      <c r="H28">
        <v>1</v>
      </c>
      <c r="I28">
        <v>1</v>
      </c>
      <c r="J28">
        <v>1</v>
      </c>
    </row>
    <row r="29" spans="1:9" ht="12.75">
      <c r="A29" t="s">
        <v>364</v>
      </c>
      <c r="B29" t="s">
        <v>391</v>
      </c>
      <c r="C29" t="s">
        <v>143</v>
      </c>
      <c r="D29">
        <v>0</v>
      </c>
      <c r="F29" t="s">
        <v>144</v>
      </c>
      <c r="G29">
        <v>2</v>
      </c>
      <c r="H29">
        <v>1</v>
      </c>
      <c r="I29">
        <v>9</v>
      </c>
    </row>
    <row r="30" spans="1:10" ht="12.75">
      <c r="A30" t="s">
        <v>389</v>
      </c>
      <c r="B30" t="s">
        <v>334</v>
      </c>
      <c r="D30">
        <v>13</v>
      </c>
      <c r="F30" t="s">
        <v>375</v>
      </c>
      <c r="G30">
        <v>1.4</v>
      </c>
      <c r="I30">
        <v>7</v>
      </c>
      <c r="J30">
        <v>1</v>
      </c>
    </row>
    <row r="31" spans="1:7" ht="12.75">
      <c r="A31" t="s">
        <v>501</v>
      </c>
      <c r="B31" t="s">
        <v>392</v>
      </c>
      <c r="C31" t="s">
        <v>375</v>
      </c>
      <c r="D31">
        <v>2</v>
      </c>
      <c r="G31" t="s">
        <v>174</v>
      </c>
    </row>
    <row r="32" spans="1:4" ht="12.75">
      <c r="A32" t="s">
        <v>139</v>
      </c>
      <c r="B32" t="s">
        <v>52</v>
      </c>
      <c r="D32">
        <v>0</v>
      </c>
    </row>
    <row r="33" spans="1:4" ht="12.75">
      <c r="A33" t="s">
        <v>140</v>
      </c>
      <c r="B33" t="s">
        <v>138</v>
      </c>
      <c r="D33">
        <v>0</v>
      </c>
    </row>
    <row r="34" ht="12.75">
      <c r="D34">
        <v>11</v>
      </c>
    </row>
    <row r="35" ht="12.75">
      <c r="D35">
        <f>SUM(D23:D34)</f>
        <v>68</v>
      </c>
    </row>
    <row r="37" ht="12.75">
      <c r="A37" t="s">
        <v>145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16" sqref="C16"/>
    </sheetView>
  </sheetViews>
  <sheetFormatPr defaultColWidth="9.00390625" defaultRowHeight="12.75"/>
  <cols>
    <col min="1" max="1" width="12.875" style="0" customWidth="1"/>
    <col min="2" max="2" width="9.375" style="0" bestFit="1" customWidth="1"/>
    <col min="3" max="3" width="7.875" style="0" bestFit="1" customWidth="1"/>
    <col min="4" max="4" width="4.00390625" style="0" bestFit="1" customWidth="1"/>
    <col min="5" max="5" width="2.75390625" style="0" customWidth="1"/>
    <col min="6" max="6" width="11.25390625" style="0" bestFit="1" customWidth="1"/>
    <col min="7" max="7" width="4.00390625" style="0" bestFit="1" customWidth="1"/>
    <col min="8" max="8" width="2.00390625" style="0" bestFit="1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ht="12.75">
      <c r="A1">
        <v>1991</v>
      </c>
    </row>
    <row r="3" ht="12.75">
      <c r="A3" t="s">
        <v>462</v>
      </c>
    </row>
    <row r="5" spans="1:10" ht="12.75">
      <c r="A5" t="s">
        <v>463</v>
      </c>
      <c r="B5" t="s">
        <v>216</v>
      </c>
      <c r="C5" t="s">
        <v>416</v>
      </c>
      <c r="D5">
        <v>32</v>
      </c>
      <c r="F5" t="s">
        <v>354</v>
      </c>
      <c r="G5">
        <v>6.3</v>
      </c>
      <c r="H5">
        <v>1</v>
      </c>
      <c r="I5">
        <v>20</v>
      </c>
      <c r="J5">
        <v>3</v>
      </c>
    </row>
    <row r="6" spans="1:10" ht="12.75">
      <c r="A6" t="s">
        <v>364</v>
      </c>
      <c r="B6" t="s">
        <v>316</v>
      </c>
      <c r="C6" t="s">
        <v>354</v>
      </c>
      <c r="D6">
        <v>27</v>
      </c>
      <c r="F6" t="s">
        <v>394</v>
      </c>
      <c r="G6">
        <v>6</v>
      </c>
      <c r="I6">
        <v>29</v>
      </c>
      <c r="J6">
        <v>1</v>
      </c>
    </row>
    <row r="7" spans="1:10" ht="12.75">
      <c r="A7" t="s">
        <v>149</v>
      </c>
      <c r="B7" t="s">
        <v>52</v>
      </c>
      <c r="C7" t="s">
        <v>354</v>
      </c>
      <c r="D7">
        <v>47</v>
      </c>
      <c r="F7" t="s">
        <v>416</v>
      </c>
      <c r="G7">
        <v>6</v>
      </c>
      <c r="I7">
        <v>28</v>
      </c>
      <c r="J7">
        <v>2</v>
      </c>
    </row>
    <row r="8" spans="1:9" ht="12.75">
      <c r="A8" t="s">
        <v>150</v>
      </c>
      <c r="B8" t="s">
        <v>344</v>
      </c>
      <c r="C8" t="s">
        <v>354</v>
      </c>
      <c r="D8">
        <v>2</v>
      </c>
      <c r="F8" t="s">
        <v>375</v>
      </c>
      <c r="G8">
        <v>4</v>
      </c>
      <c r="I8">
        <v>24</v>
      </c>
    </row>
    <row r="9" spans="1:10" ht="12.75">
      <c r="A9" t="s">
        <v>502</v>
      </c>
      <c r="B9" t="s">
        <v>217</v>
      </c>
      <c r="C9" t="s">
        <v>417</v>
      </c>
      <c r="D9">
        <v>2</v>
      </c>
      <c r="F9" t="s">
        <v>417</v>
      </c>
      <c r="G9">
        <v>4</v>
      </c>
      <c r="I9">
        <v>28</v>
      </c>
      <c r="J9">
        <v>1</v>
      </c>
    </row>
    <row r="10" spans="1:9" ht="12.75">
      <c r="A10" t="s">
        <v>553</v>
      </c>
      <c r="B10" t="s">
        <v>316</v>
      </c>
      <c r="C10" t="s">
        <v>394</v>
      </c>
      <c r="D10">
        <v>4</v>
      </c>
      <c r="F10" t="s">
        <v>418</v>
      </c>
      <c r="G10">
        <v>2</v>
      </c>
      <c r="I10">
        <v>10</v>
      </c>
    </row>
    <row r="11" spans="1:10" ht="12.75">
      <c r="A11" t="s">
        <v>204</v>
      </c>
      <c r="B11" t="s">
        <v>476</v>
      </c>
      <c r="C11" t="s">
        <v>354</v>
      </c>
      <c r="D11">
        <v>6</v>
      </c>
      <c r="F11" t="s">
        <v>157</v>
      </c>
      <c r="G11">
        <v>2</v>
      </c>
      <c r="I11">
        <v>15</v>
      </c>
      <c r="J11">
        <v>1</v>
      </c>
    </row>
    <row r="12" spans="1:4" ht="12.75">
      <c r="A12" t="s">
        <v>501</v>
      </c>
      <c r="B12" t="s">
        <v>316</v>
      </c>
      <c r="C12" t="s">
        <v>417</v>
      </c>
      <c r="D12">
        <v>3</v>
      </c>
    </row>
    <row r="13" spans="1:4" ht="12.75">
      <c r="A13" t="s">
        <v>415</v>
      </c>
      <c r="B13" t="s">
        <v>153</v>
      </c>
      <c r="C13" t="s">
        <v>157</v>
      </c>
      <c r="D13">
        <v>14</v>
      </c>
    </row>
    <row r="14" spans="1:4" ht="12.75">
      <c r="A14" t="s">
        <v>368</v>
      </c>
      <c r="B14" t="s">
        <v>334</v>
      </c>
      <c r="D14">
        <v>5</v>
      </c>
    </row>
    <row r="15" spans="1:4" ht="12.75">
      <c r="A15" t="s">
        <v>499</v>
      </c>
      <c r="B15" t="s">
        <v>334</v>
      </c>
      <c r="D15">
        <v>1</v>
      </c>
    </row>
    <row r="16" ht="12.75">
      <c r="D16">
        <v>4</v>
      </c>
    </row>
    <row r="17" ht="12.75">
      <c r="D17">
        <f>SUM(D5:D16)</f>
        <v>147</v>
      </c>
    </row>
    <row r="19" ht="12.75">
      <c r="A19" t="s">
        <v>294</v>
      </c>
    </row>
    <row r="21" spans="1:9" ht="12.75">
      <c r="A21" t="s">
        <v>39</v>
      </c>
      <c r="B21" t="s">
        <v>316</v>
      </c>
      <c r="C21" t="s">
        <v>90</v>
      </c>
      <c r="D21">
        <v>16</v>
      </c>
      <c r="F21" t="s">
        <v>89</v>
      </c>
      <c r="G21">
        <v>3</v>
      </c>
      <c r="I21">
        <v>14</v>
      </c>
    </row>
    <row r="22" spans="1:9" ht="12.75">
      <c r="A22" t="s">
        <v>419</v>
      </c>
      <c r="B22" t="s">
        <v>386</v>
      </c>
      <c r="D22">
        <v>52</v>
      </c>
      <c r="F22" t="s">
        <v>85</v>
      </c>
      <c r="G22">
        <v>3</v>
      </c>
      <c r="I22">
        <v>25</v>
      </c>
    </row>
    <row r="23" spans="1:10" ht="12.75">
      <c r="A23" t="s">
        <v>295</v>
      </c>
      <c r="B23" t="s">
        <v>212</v>
      </c>
      <c r="C23" t="s">
        <v>87</v>
      </c>
      <c r="D23">
        <v>0</v>
      </c>
      <c r="F23" t="s">
        <v>90</v>
      </c>
      <c r="G23">
        <v>3</v>
      </c>
      <c r="I23">
        <v>18</v>
      </c>
      <c r="J23">
        <v>1</v>
      </c>
    </row>
    <row r="24" spans="1:9" ht="12.75">
      <c r="A24" t="s">
        <v>218</v>
      </c>
      <c r="B24" t="s">
        <v>316</v>
      </c>
      <c r="C24" t="s">
        <v>87</v>
      </c>
      <c r="D24">
        <v>13</v>
      </c>
      <c r="F24" t="s">
        <v>50</v>
      </c>
      <c r="G24">
        <v>2</v>
      </c>
      <c r="I24">
        <v>16</v>
      </c>
    </row>
    <row r="25" spans="1:10" ht="12.75">
      <c r="A25" t="s">
        <v>12</v>
      </c>
      <c r="B25" t="s">
        <v>77</v>
      </c>
      <c r="C25" t="s">
        <v>87</v>
      </c>
      <c r="D25">
        <v>0</v>
      </c>
      <c r="F25" t="s">
        <v>87</v>
      </c>
      <c r="G25">
        <v>4</v>
      </c>
      <c r="I25">
        <v>12</v>
      </c>
      <c r="J25">
        <v>3</v>
      </c>
    </row>
    <row r="26" spans="1:9" ht="12.75">
      <c r="A26" t="s">
        <v>207</v>
      </c>
      <c r="B26" t="s">
        <v>316</v>
      </c>
      <c r="C26" t="s">
        <v>213</v>
      </c>
      <c r="D26">
        <v>1</v>
      </c>
      <c r="F26" t="s">
        <v>214</v>
      </c>
      <c r="G26">
        <v>6</v>
      </c>
      <c r="H26">
        <v>1</v>
      </c>
      <c r="I26">
        <v>22</v>
      </c>
    </row>
    <row r="27" spans="1:10" ht="12.75">
      <c r="A27" t="s">
        <v>208</v>
      </c>
      <c r="B27" t="s">
        <v>316</v>
      </c>
      <c r="C27" t="s">
        <v>86</v>
      </c>
      <c r="D27">
        <v>16</v>
      </c>
      <c r="F27" t="s">
        <v>49</v>
      </c>
      <c r="G27">
        <v>3</v>
      </c>
      <c r="H27">
        <v>1</v>
      </c>
      <c r="I27">
        <v>5</v>
      </c>
      <c r="J27">
        <v>1</v>
      </c>
    </row>
    <row r="28" spans="1:10" ht="12.75">
      <c r="A28" t="s">
        <v>209</v>
      </c>
      <c r="B28" t="s">
        <v>316</v>
      </c>
      <c r="C28" t="s">
        <v>49</v>
      </c>
      <c r="D28">
        <v>12</v>
      </c>
      <c r="F28" t="s">
        <v>86</v>
      </c>
      <c r="G28">
        <v>3</v>
      </c>
      <c r="I28">
        <v>6</v>
      </c>
      <c r="J28">
        <v>1</v>
      </c>
    </row>
    <row r="29" spans="1:10" ht="12.75">
      <c r="A29" t="s">
        <v>210</v>
      </c>
      <c r="B29" t="s">
        <v>52</v>
      </c>
      <c r="D29">
        <v>1</v>
      </c>
      <c r="F29" t="s">
        <v>213</v>
      </c>
      <c r="G29">
        <v>2</v>
      </c>
      <c r="I29">
        <v>10</v>
      </c>
      <c r="J29">
        <v>1</v>
      </c>
    </row>
    <row r="30" spans="1:4" ht="12.75">
      <c r="A30" t="s">
        <v>379</v>
      </c>
      <c r="B30" t="s">
        <v>334</v>
      </c>
      <c r="D30">
        <v>16</v>
      </c>
    </row>
    <row r="31" spans="1:4" ht="12.75">
      <c r="A31" t="s">
        <v>211</v>
      </c>
      <c r="B31" t="s">
        <v>52</v>
      </c>
      <c r="D31">
        <v>0</v>
      </c>
    </row>
    <row r="32" ht="12.75">
      <c r="D32">
        <v>8</v>
      </c>
    </row>
    <row r="33" ht="12.75">
      <c r="D33">
        <f>SUM(D21:D32)</f>
        <v>135</v>
      </c>
    </row>
    <row r="35" ht="12.75">
      <c r="A35" t="s">
        <v>215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L17" sqref="L17"/>
    </sheetView>
  </sheetViews>
  <sheetFormatPr defaultColWidth="9.00390625" defaultRowHeight="12.75"/>
  <cols>
    <col min="1" max="1" width="13.125" style="0" customWidth="1"/>
    <col min="2" max="2" width="13.125" style="0" bestFit="1" customWidth="1"/>
    <col min="3" max="3" width="8.75390625" style="0" bestFit="1" customWidth="1"/>
    <col min="4" max="4" width="4.00390625" style="0" bestFit="1" customWidth="1"/>
    <col min="5" max="5" width="4.25390625" style="0" customWidth="1"/>
    <col min="6" max="6" width="11.00390625" style="0" customWidth="1"/>
    <col min="7" max="7" width="2.00390625" style="0" bestFit="1" customWidth="1"/>
    <col min="8" max="8" width="2.375" style="0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ht="12.75">
      <c r="A1">
        <v>1992</v>
      </c>
    </row>
    <row r="3" ht="12.75">
      <c r="A3" t="s">
        <v>294</v>
      </c>
    </row>
    <row r="5" spans="1:9" ht="12.75">
      <c r="A5" t="s">
        <v>419</v>
      </c>
      <c r="B5" t="s">
        <v>212</v>
      </c>
      <c r="C5" t="s">
        <v>90</v>
      </c>
      <c r="D5">
        <v>46</v>
      </c>
      <c r="F5" t="s">
        <v>47</v>
      </c>
      <c r="G5">
        <v>6</v>
      </c>
      <c r="I5">
        <v>43</v>
      </c>
    </row>
    <row r="6" spans="1:9" ht="12.75">
      <c r="A6" t="s">
        <v>297</v>
      </c>
      <c r="B6" t="s">
        <v>107</v>
      </c>
      <c r="D6">
        <v>50</v>
      </c>
      <c r="F6" t="s">
        <v>49</v>
      </c>
      <c r="G6">
        <v>6</v>
      </c>
      <c r="I6">
        <v>44</v>
      </c>
    </row>
    <row r="7" spans="1:10" ht="12.75">
      <c r="A7" t="s">
        <v>384</v>
      </c>
      <c r="B7" t="s">
        <v>316</v>
      </c>
      <c r="C7" t="s">
        <v>87</v>
      </c>
      <c r="D7">
        <v>7</v>
      </c>
      <c r="F7" t="s">
        <v>90</v>
      </c>
      <c r="G7">
        <v>5</v>
      </c>
      <c r="I7">
        <v>22</v>
      </c>
      <c r="J7">
        <v>1</v>
      </c>
    </row>
    <row r="8" spans="1:10" ht="12.75">
      <c r="A8" t="s">
        <v>22</v>
      </c>
      <c r="B8" t="s">
        <v>316</v>
      </c>
      <c r="C8" t="s">
        <v>87</v>
      </c>
      <c r="D8">
        <v>14</v>
      </c>
      <c r="F8" t="s">
        <v>87</v>
      </c>
      <c r="G8">
        <v>5</v>
      </c>
      <c r="I8">
        <v>26</v>
      </c>
      <c r="J8">
        <v>3</v>
      </c>
    </row>
    <row r="9" spans="1:10" ht="12.75">
      <c r="A9" t="s">
        <v>385</v>
      </c>
      <c r="B9" t="s">
        <v>316</v>
      </c>
      <c r="C9" t="s">
        <v>87</v>
      </c>
      <c r="D9">
        <v>1</v>
      </c>
      <c r="F9" t="s">
        <v>89</v>
      </c>
      <c r="G9">
        <v>5</v>
      </c>
      <c r="I9">
        <v>36</v>
      </c>
      <c r="J9">
        <v>1</v>
      </c>
    </row>
    <row r="10" spans="1:10" ht="12.75">
      <c r="A10" t="s">
        <v>12</v>
      </c>
      <c r="B10" t="s">
        <v>76</v>
      </c>
      <c r="C10" t="s">
        <v>109</v>
      </c>
      <c r="D10">
        <v>20</v>
      </c>
      <c r="F10" t="s">
        <v>109</v>
      </c>
      <c r="G10">
        <v>6</v>
      </c>
      <c r="I10">
        <v>37</v>
      </c>
      <c r="J10">
        <v>4</v>
      </c>
    </row>
    <row r="11" spans="1:9" ht="12.75">
      <c r="A11" t="s">
        <v>39</v>
      </c>
      <c r="B11" t="s">
        <v>31</v>
      </c>
      <c r="C11" t="s">
        <v>89</v>
      </c>
      <c r="D11">
        <v>24</v>
      </c>
      <c r="F11" t="s">
        <v>48</v>
      </c>
      <c r="G11">
        <v>1</v>
      </c>
      <c r="I11">
        <v>3</v>
      </c>
    </row>
    <row r="12" spans="1:4" ht="12.75">
      <c r="A12" t="s">
        <v>106</v>
      </c>
      <c r="B12" t="s">
        <v>108</v>
      </c>
      <c r="C12" t="s">
        <v>109</v>
      </c>
      <c r="D12">
        <v>9</v>
      </c>
    </row>
    <row r="13" spans="1:4" ht="12.75">
      <c r="A13" t="s">
        <v>11</v>
      </c>
      <c r="B13" t="s">
        <v>31</v>
      </c>
      <c r="C13" t="s">
        <v>109</v>
      </c>
      <c r="D13">
        <v>17</v>
      </c>
    </row>
    <row r="14" spans="1:4" ht="12.75">
      <c r="A14" t="s">
        <v>295</v>
      </c>
      <c r="B14" t="s">
        <v>334</v>
      </c>
      <c r="D14">
        <v>14</v>
      </c>
    </row>
    <row r="15" spans="1:4" ht="12.75">
      <c r="A15" t="s">
        <v>191</v>
      </c>
      <c r="B15" t="s">
        <v>76</v>
      </c>
      <c r="C15" t="s">
        <v>109</v>
      </c>
      <c r="D15">
        <v>1</v>
      </c>
    </row>
    <row r="16" ht="12.75">
      <c r="D16">
        <v>5</v>
      </c>
    </row>
    <row r="17" ht="12.75">
      <c r="D17">
        <f>SUM(D5:D16)</f>
        <v>208</v>
      </c>
    </row>
    <row r="19" ht="12.75">
      <c r="A19" t="s">
        <v>462</v>
      </c>
    </row>
    <row r="21" spans="1:10" ht="12.75">
      <c r="A21" t="s">
        <v>463</v>
      </c>
      <c r="B21" t="s">
        <v>113</v>
      </c>
      <c r="C21" t="s">
        <v>351</v>
      </c>
      <c r="D21">
        <v>9</v>
      </c>
      <c r="F21" t="s">
        <v>351</v>
      </c>
      <c r="G21">
        <v>3</v>
      </c>
      <c r="I21">
        <v>16</v>
      </c>
      <c r="J21">
        <v>2</v>
      </c>
    </row>
    <row r="22" spans="1:10" ht="12.75">
      <c r="A22" t="s">
        <v>525</v>
      </c>
      <c r="B22" t="s">
        <v>316</v>
      </c>
      <c r="C22" t="s">
        <v>348</v>
      </c>
      <c r="D22">
        <v>0</v>
      </c>
      <c r="F22" t="s">
        <v>348</v>
      </c>
      <c r="G22">
        <v>5.1</v>
      </c>
      <c r="H22">
        <v>1</v>
      </c>
      <c r="I22">
        <v>6</v>
      </c>
      <c r="J22">
        <v>2</v>
      </c>
    </row>
    <row r="23" spans="1:10" ht="12.75">
      <c r="A23" t="s">
        <v>415</v>
      </c>
      <c r="B23" t="s">
        <v>316</v>
      </c>
      <c r="C23" t="s">
        <v>394</v>
      </c>
      <c r="D23">
        <v>7</v>
      </c>
      <c r="F23" t="s">
        <v>394</v>
      </c>
      <c r="G23">
        <v>4</v>
      </c>
      <c r="I23">
        <v>15</v>
      </c>
      <c r="J23">
        <v>3</v>
      </c>
    </row>
    <row r="24" spans="1:9" ht="12.75">
      <c r="A24" t="s">
        <v>499</v>
      </c>
      <c r="B24" t="s">
        <v>390</v>
      </c>
      <c r="C24" t="s">
        <v>351</v>
      </c>
      <c r="D24">
        <v>2</v>
      </c>
      <c r="F24" t="s">
        <v>375</v>
      </c>
      <c r="G24">
        <v>2</v>
      </c>
      <c r="I24">
        <v>6</v>
      </c>
    </row>
    <row r="25" spans="1:9" ht="12.75">
      <c r="A25" t="s">
        <v>110</v>
      </c>
      <c r="B25" t="s">
        <v>334</v>
      </c>
      <c r="D25">
        <v>72</v>
      </c>
      <c r="F25" t="s">
        <v>143</v>
      </c>
      <c r="G25">
        <v>2</v>
      </c>
      <c r="I25">
        <v>18</v>
      </c>
    </row>
    <row r="26" spans="1:10" ht="12.75">
      <c r="A26" t="s">
        <v>501</v>
      </c>
      <c r="B26" t="s">
        <v>114</v>
      </c>
      <c r="C26" t="s">
        <v>394</v>
      </c>
      <c r="D26">
        <v>2</v>
      </c>
      <c r="F26" t="s">
        <v>141</v>
      </c>
      <c r="G26">
        <v>5</v>
      </c>
      <c r="H26">
        <v>1</v>
      </c>
      <c r="I26">
        <v>15</v>
      </c>
      <c r="J26">
        <v>1</v>
      </c>
    </row>
    <row r="27" spans="1:10" ht="12.75">
      <c r="A27" t="s">
        <v>502</v>
      </c>
      <c r="B27" t="s">
        <v>316</v>
      </c>
      <c r="C27" t="s">
        <v>394</v>
      </c>
      <c r="D27">
        <v>0</v>
      </c>
      <c r="F27" t="s">
        <v>68</v>
      </c>
      <c r="G27">
        <v>5</v>
      </c>
      <c r="H27">
        <v>3</v>
      </c>
      <c r="I27">
        <v>8</v>
      </c>
      <c r="J27">
        <v>2</v>
      </c>
    </row>
    <row r="28" spans="1:9" ht="12.75">
      <c r="A28" t="s">
        <v>111</v>
      </c>
      <c r="B28" t="s">
        <v>476</v>
      </c>
      <c r="C28" t="s">
        <v>68</v>
      </c>
      <c r="D28">
        <v>1</v>
      </c>
      <c r="F28" t="s">
        <v>399</v>
      </c>
      <c r="G28">
        <v>2</v>
      </c>
      <c r="I28">
        <v>7</v>
      </c>
    </row>
    <row r="29" spans="1:9" ht="12.75">
      <c r="A29" t="s">
        <v>204</v>
      </c>
      <c r="B29" t="s">
        <v>52</v>
      </c>
      <c r="C29" t="s">
        <v>141</v>
      </c>
      <c r="D29">
        <v>0</v>
      </c>
      <c r="F29" t="s">
        <v>405</v>
      </c>
      <c r="G29">
        <v>2</v>
      </c>
      <c r="H29">
        <v>1</v>
      </c>
      <c r="I29">
        <v>6</v>
      </c>
    </row>
    <row r="30" spans="1:4" ht="12.75">
      <c r="A30" t="s">
        <v>112</v>
      </c>
      <c r="B30" t="s">
        <v>52</v>
      </c>
      <c r="C30" t="s">
        <v>68</v>
      </c>
      <c r="D30">
        <v>0</v>
      </c>
    </row>
    <row r="31" spans="1:4" ht="12.75">
      <c r="A31" t="s">
        <v>368</v>
      </c>
      <c r="B31" t="s">
        <v>113</v>
      </c>
      <c r="C31" t="s">
        <v>348</v>
      </c>
      <c r="D31">
        <v>4</v>
      </c>
    </row>
    <row r="32" ht="12.75">
      <c r="D32">
        <v>8</v>
      </c>
    </row>
    <row r="33" ht="12.75">
      <c r="D33">
        <f>SUM(D21:D32)</f>
        <v>105</v>
      </c>
    </row>
    <row r="35" ht="12.75">
      <c r="A35" t="s">
        <v>115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8" sqref="A18"/>
    </sheetView>
  </sheetViews>
  <sheetFormatPr defaultColWidth="9.00390625" defaultRowHeight="12.75"/>
  <cols>
    <col min="1" max="1" width="14.00390625" style="0" customWidth="1"/>
    <col min="2" max="2" width="8.75390625" style="0" customWidth="1"/>
    <col min="3" max="3" width="9.375" style="0" bestFit="1" customWidth="1"/>
    <col min="4" max="4" width="4.00390625" style="0" bestFit="1" customWidth="1"/>
    <col min="5" max="5" width="3.875" style="0" customWidth="1"/>
    <col min="6" max="6" width="11.75390625" style="0" bestFit="1" customWidth="1"/>
    <col min="7" max="7" width="3.00390625" style="0" bestFit="1" customWidth="1"/>
    <col min="8" max="8" width="2.00390625" style="0" bestFit="1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ht="12.75">
      <c r="A1">
        <v>1993</v>
      </c>
    </row>
    <row r="3" ht="12.75">
      <c r="A3" t="s">
        <v>294</v>
      </c>
    </row>
    <row r="5" spans="1:9" ht="12.75">
      <c r="A5" t="s">
        <v>297</v>
      </c>
      <c r="B5" t="s">
        <v>107</v>
      </c>
      <c r="D5">
        <v>51</v>
      </c>
      <c r="F5" t="s">
        <v>123</v>
      </c>
      <c r="G5">
        <v>4</v>
      </c>
      <c r="I5">
        <v>26</v>
      </c>
    </row>
    <row r="6" spans="1:10" ht="12.75">
      <c r="A6" t="s">
        <v>116</v>
      </c>
      <c r="B6" t="s">
        <v>316</v>
      </c>
      <c r="C6" t="s">
        <v>87</v>
      </c>
      <c r="D6">
        <v>7</v>
      </c>
      <c r="F6" t="s">
        <v>237</v>
      </c>
      <c r="G6">
        <v>3</v>
      </c>
      <c r="I6">
        <v>25</v>
      </c>
      <c r="J6">
        <v>1</v>
      </c>
    </row>
    <row r="7" spans="1:9" ht="12.75">
      <c r="A7" t="s">
        <v>11</v>
      </c>
      <c r="B7" t="s">
        <v>476</v>
      </c>
      <c r="C7" t="s">
        <v>122</v>
      </c>
      <c r="D7">
        <v>24</v>
      </c>
      <c r="F7" t="s">
        <v>124</v>
      </c>
      <c r="G7">
        <v>2</v>
      </c>
      <c r="I7">
        <v>22</v>
      </c>
    </row>
    <row r="8" spans="1:10" ht="12.75">
      <c r="A8" t="s">
        <v>22</v>
      </c>
      <c r="B8" t="s">
        <v>74</v>
      </c>
      <c r="C8" t="s">
        <v>214</v>
      </c>
      <c r="D8">
        <v>20</v>
      </c>
      <c r="F8" t="s">
        <v>125</v>
      </c>
      <c r="G8">
        <v>6</v>
      </c>
      <c r="I8">
        <v>24</v>
      </c>
      <c r="J8">
        <v>1</v>
      </c>
    </row>
    <row r="9" spans="1:10" ht="12.75">
      <c r="A9" t="s">
        <v>117</v>
      </c>
      <c r="B9" t="s">
        <v>77</v>
      </c>
      <c r="C9" t="s">
        <v>90</v>
      </c>
      <c r="D9">
        <v>15</v>
      </c>
      <c r="F9" t="s">
        <v>126</v>
      </c>
      <c r="G9">
        <v>6</v>
      </c>
      <c r="H9">
        <v>1</v>
      </c>
      <c r="I9">
        <v>33</v>
      </c>
      <c r="J9">
        <v>1</v>
      </c>
    </row>
    <row r="10" spans="1:10" ht="12.75">
      <c r="A10" t="s">
        <v>118</v>
      </c>
      <c r="B10" t="s">
        <v>120</v>
      </c>
      <c r="C10" t="s">
        <v>90</v>
      </c>
      <c r="D10">
        <v>8</v>
      </c>
      <c r="F10" t="s">
        <v>127</v>
      </c>
      <c r="G10">
        <v>4</v>
      </c>
      <c r="I10">
        <v>19</v>
      </c>
      <c r="J10">
        <v>2</v>
      </c>
    </row>
    <row r="11" spans="1:9" ht="12.75">
      <c r="A11" t="s">
        <v>419</v>
      </c>
      <c r="B11" t="s">
        <v>107</v>
      </c>
      <c r="D11">
        <v>25</v>
      </c>
      <c r="F11" t="s">
        <v>128</v>
      </c>
      <c r="G11">
        <v>4</v>
      </c>
      <c r="I11">
        <v>46</v>
      </c>
    </row>
    <row r="12" spans="1:9" ht="12.75">
      <c r="A12" t="s">
        <v>12</v>
      </c>
      <c r="B12" t="s">
        <v>121</v>
      </c>
      <c r="C12" t="s">
        <v>49</v>
      </c>
      <c r="D12">
        <v>16</v>
      </c>
      <c r="F12" t="s">
        <v>412</v>
      </c>
      <c r="G12">
        <v>1</v>
      </c>
      <c r="I12">
        <v>18</v>
      </c>
    </row>
    <row r="13" spans="1:9" ht="12.75">
      <c r="A13" t="s">
        <v>106</v>
      </c>
      <c r="B13" t="s">
        <v>334</v>
      </c>
      <c r="D13">
        <v>23</v>
      </c>
      <c r="F13" t="s">
        <v>501</v>
      </c>
      <c r="G13">
        <v>1</v>
      </c>
      <c r="I13">
        <v>4</v>
      </c>
    </row>
    <row r="14" spans="1:9" ht="12.75">
      <c r="A14" t="s">
        <v>119</v>
      </c>
      <c r="B14" t="s">
        <v>334</v>
      </c>
      <c r="D14">
        <v>1</v>
      </c>
      <c r="F14" t="s">
        <v>368</v>
      </c>
      <c r="G14">
        <v>1</v>
      </c>
      <c r="I14">
        <v>6</v>
      </c>
    </row>
    <row r="15" spans="1:2" ht="12.75">
      <c r="A15" t="s">
        <v>191</v>
      </c>
      <c r="B15" t="s">
        <v>45</v>
      </c>
    </row>
    <row r="16" ht="12.75">
      <c r="D16">
        <v>20</v>
      </c>
    </row>
    <row r="17" ht="12.75">
      <c r="D17">
        <f>SUM(D5:D16)</f>
        <v>210</v>
      </c>
    </row>
    <row r="19" ht="12.75">
      <c r="A19" t="s">
        <v>462</v>
      </c>
    </row>
    <row r="21" spans="1:9" ht="12.75">
      <c r="A21" t="s">
        <v>499</v>
      </c>
      <c r="B21" t="s">
        <v>131</v>
      </c>
      <c r="C21" t="s">
        <v>416</v>
      </c>
      <c r="D21">
        <v>4</v>
      </c>
      <c r="F21" t="s">
        <v>157</v>
      </c>
      <c r="G21">
        <v>1</v>
      </c>
      <c r="I21">
        <v>2</v>
      </c>
    </row>
    <row r="22" spans="1:10" ht="12.75">
      <c r="A22" t="s">
        <v>415</v>
      </c>
      <c r="B22" t="s">
        <v>31</v>
      </c>
      <c r="C22" t="s">
        <v>348</v>
      </c>
      <c r="D22">
        <v>12</v>
      </c>
      <c r="F22" t="s">
        <v>87</v>
      </c>
      <c r="G22">
        <v>5</v>
      </c>
      <c r="I22">
        <v>18</v>
      </c>
      <c r="J22">
        <v>1</v>
      </c>
    </row>
    <row r="23" spans="1:10" ht="12.75">
      <c r="A23" t="s">
        <v>149</v>
      </c>
      <c r="B23" t="s">
        <v>316</v>
      </c>
      <c r="C23" t="s">
        <v>133</v>
      </c>
      <c r="D23">
        <v>35</v>
      </c>
      <c r="F23" t="s">
        <v>133</v>
      </c>
      <c r="G23">
        <v>10</v>
      </c>
      <c r="H23">
        <v>3</v>
      </c>
      <c r="I23">
        <v>25</v>
      </c>
      <c r="J23">
        <v>5</v>
      </c>
    </row>
    <row r="24" spans="1:9" ht="12.75">
      <c r="A24" t="s">
        <v>388</v>
      </c>
      <c r="B24" t="s">
        <v>316</v>
      </c>
      <c r="C24" t="s">
        <v>133</v>
      </c>
      <c r="D24">
        <v>16</v>
      </c>
      <c r="F24" t="s">
        <v>399</v>
      </c>
      <c r="G24">
        <v>2</v>
      </c>
      <c r="H24">
        <v>1</v>
      </c>
      <c r="I24">
        <v>3</v>
      </c>
    </row>
    <row r="25" spans="1:10" ht="12.75">
      <c r="A25" t="s">
        <v>463</v>
      </c>
      <c r="B25" t="s">
        <v>476</v>
      </c>
      <c r="C25" t="s">
        <v>133</v>
      </c>
      <c r="D25">
        <v>6</v>
      </c>
      <c r="F25" t="s">
        <v>416</v>
      </c>
      <c r="G25">
        <v>2</v>
      </c>
      <c r="I25">
        <v>6</v>
      </c>
      <c r="J25">
        <v>1</v>
      </c>
    </row>
    <row r="26" spans="1:9" ht="12.75">
      <c r="A26" t="s">
        <v>501</v>
      </c>
      <c r="B26" t="s">
        <v>316</v>
      </c>
      <c r="C26" t="s">
        <v>354</v>
      </c>
      <c r="D26">
        <v>4</v>
      </c>
      <c r="F26" t="s">
        <v>134</v>
      </c>
      <c r="G26">
        <v>2</v>
      </c>
      <c r="I26">
        <v>14</v>
      </c>
    </row>
    <row r="27" spans="1:10" ht="12.75">
      <c r="A27" t="s">
        <v>129</v>
      </c>
      <c r="B27" t="s">
        <v>132</v>
      </c>
      <c r="C27" t="s">
        <v>133</v>
      </c>
      <c r="D27">
        <v>20</v>
      </c>
      <c r="F27" t="s">
        <v>354</v>
      </c>
      <c r="G27">
        <v>7</v>
      </c>
      <c r="H27">
        <v>2</v>
      </c>
      <c r="I27">
        <v>25</v>
      </c>
      <c r="J27">
        <v>1</v>
      </c>
    </row>
    <row r="28" spans="1:10" ht="12.75">
      <c r="A28" t="s">
        <v>204</v>
      </c>
      <c r="B28" t="s">
        <v>316</v>
      </c>
      <c r="C28" t="s">
        <v>133</v>
      </c>
      <c r="D28">
        <v>8</v>
      </c>
      <c r="F28" t="s">
        <v>348</v>
      </c>
      <c r="G28">
        <v>6</v>
      </c>
      <c r="H28">
        <v>2</v>
      </c>
      <c r="I28">
        <v>12</v>
      </c>
      <c r="J28">
        <v>1</v>
      </c>
    </row>
    <row r="29" spans="1:9" ht="12.75">
      <c r="A29" t="s">
        <v>502</v>
      </c>
      <c r="B29" t="s">
        <v>403</v>
      </c>
      <c r="C29" t="s">
        <v>87</v>
      </c>
      <c r="D29">
        <v>5</v>
      </c>
      <c r="F29" t="s">
        <v>405</v>
      </c>
      <c r="G29">
        <v>2</v>
      </c>
      <c r="I29">
        <v>7</v>
      </c>
    </row>
    <row r="30" spans="1:9" ht="12.75">
      <c r="A30" t="s">
        <v>130</v>
      </c>
      <c r="B30" t="s">
        <v>334</v>
      </c>
      <c r="D30">
        <v>4</v>
      </c>
      <c r="F30" t="s">
        <v>135</v>
      </c>
      <c r="G30">
        <v>1</v>
      </c>
      <c r="I30">
        <v>2</v>
      </c>
    </row>
    <row r="31" spans="1:4" ht="12.75">
      <c r="A31" t="s">
        <v>368</v>
      </c>
      <c r="B31" t="s">
        <v>334</v>
      </c>
      <c r="D31">
        <v>0</v>
      </c>
    </row>
    <row r="32" ht="12.75">
      <c r="D32">
        <v>4</v>
      </c>
    </row>
    <row r="33" ht="12.75">
      <c r="D33">
        <f>SUM(D21:D32)</f>
        <v>118</v>
      </c>
    </row>
    <row r="35" ht="12.75">
      <c r="A35" t="s">
        <v>136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Baines</dc:creator>
  <cp:keywords/>
  <dc:description/>
  <cp:lastModifiedBy>paulbaines</cp:lastModifiedBy>
  <cp:lastPrinted>2007-08-28T12:13:41Z</cp:lastPrinted>
  <dcterms:created xsi:type="dcterms:W3CDTF">2006-05-07T07:18:02Z</dcterms:created>
  <dcterms:modified xsi:type="dcterms:W3CDTF">2007-08-28T12:45:55Z</dcterms:modified>
  <cp:category/>
  <cp:version/>
  <cp:contentType/>
  <cp:contentStatus/>
</cp:coreProperties>
</file>